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pCm1977\Desktop\"/>
    </mc:Choice>
  </mc:AlternateContent>
  <xr:revisionPtr revIDLastSave="0" documentId="13_ncr:1_{D3BECDD7-2F4A-406F-AC1A-A1EBC93F52AA}" xr6:coauthVersionLast="47" xr6:coauthVersionMax="47" xr10:uidLastSave="{00000000-0000-0000-0000-000000000000}"/>
  <bookViews>
    <workbookView xWindow="-120" yWindow="-120" windowWidth="29040" windowHeight="15840" tabRatio="876" firstSheet="14" activeTab="23" xr2:uid="{00000000-000D-0000-FFFF-FFFF00000000}"/>
  </bookViews>
  <sheets>
    <sheet name="FIRMAS EJECUTIVOS" sheetId="27" r:id="rId1"/>
    <sheet name="CANON P-208II" sheetId="5" r:id="rId2"/>
    <sheet name="CANON P-215II" sheetId="6" r:id="rId3"/>
    <sheet name="CANON ScanFront 400" sheetId="7" r:id="rId4"/>
    <sheet name="CANON DR-F120" sheetId="8" r:id="rId5"/>
    <sheet name="CANON DR-C225W II" sheetId="9" r:id="rId6"/>
    <sheet name="CANON DR-S150" sheetId="10" r:id="rId7"/>
    <sheet name="CANON DR-C230" sheetId="11" r:id="rId8"/>
    <sheet name="CANON DR-C240" sheetId="12" r:id="rId9"/>
    <sheet name="CANON DR-M140" sheetId="13" r:id="rId10"/>
    <sheet name="CANON DR-M160II" sheetId="14" r:id="rId11"/>
    <sheet name="CANON DR-M1060" sheetId="15" r:id="rId12"/>
    <sheet name="CANON DR-M260" sheetId="16" r:id="rId13"/>
    <sheet name="CANON DR-6010C" sheetId="17" r:id="rId14"/>
    <sheet name="CANON DR-6030C" sheetId="26" r:id="rId15"/>
    <sheet name="CANON DR-G2090" sheetId="21" r:id="rId16"/>
    <sheet name="CANON DR-G2110" sheetId="19" r:id="rId17"/>
    <sheet name="CANON DR-G2140" sheetId="20" r:id="rId18"/>
    <sheet name="CANON DR-X10C" sheetId="18" r:id="rId19"/>
    <sheet name="CANON CR-L1" sheetId="22" r:id="rId20"/>
    <sheet name="CANON CR-120" sheetId="23" r:id="rId21"/>
    <sheet name="CANON CR-150" sheetId="24" r:id="rId22"/>
    <sheet name="CANON CR-190i II" sheetId="25" r:id="rId23"/>
    <sheet name="CANONScan LIDE 300" sheetId="29" r:id="rId24"/>
  </sheets>
  <definedNames>
    <definedName name="Print_Area" localSheetId="20">'CANON CR-120'!$A$1:$L$96</definedName>
    <definedName name="Print_Area" localSheetId="21">'CANON CR-150'!$A$1:$L$96</definedName>
    <definedName name="Print_Area" localSheetId="22">'CANON CR-190i II'!$A$1:$L$96</definedName>
    <definedName name="Print_Area" localSheetId="19">'CANON CR-L1'!$A$1:$L$96</definedName>
    <definedName name="Print_Area" localSheetId="13">'CANON DR-6010C'!$A$1:$L$96</definedName>
    <definedName name="Print_Area" localSheetId="14">'CANON DR-6030C'!$A$1:$L$96</definedName>
    <definedName name="Print_Area" localSheetId="5">'CANON DR-C225W II'!$A$1:$L$96</definedName>
    <definedName name="Print_Area" localSheetId="7">'CANON DR-C230'!$A$1:$L$96</definedName>
    <definedName name="Print_Area" localSheetId="8">'CANON DR-C240'!$A$1:$L$96</definedName>
    <definedName name="Print_Area" localSheetId="4">'CANON DR-F120'!$A$1:$L$96</definedName>
    <definedName name="Print_Area" localSheetId="15">'CANON DR-G2090'!$A$1:$L$96</definedName>
    <definedName name="Print_Area" localSheetId="16">'CANON DR-G2110'!$A$1:$L$96</definedName>
    <definedName name="Print_Area" localSheetId="17">'CANON DR-G2140'!$A$1:$L$96</definedName>
    <definedName name="Print_Area" localSheetId="11">'CANON DR-M1060'!$A$1:$L$96</definedName>
    <definedName name="Print_Area" localSheetId="9">'CANON DR-M140'!$A$1:$L$96</definedName>
    <definedName name="Print_Area" localSheetId="10">'CANON DR-M160II'!$A$1:$L$96</definedName>
    <definedName name="Print_Area" localSheetId="12">'CANON DR-M260'!$A$1:$L$96</definedName>
    <definedName name="Print_Area" localSheetId="6">'CANON DR-S150'!$A$1:$L$96</definedName>
    <definedName name="Print_Area" localSheetId="18">'CANON DR-X10C'!$A$1:$L$96</definedName>
    <definedName name="Print_Area" localSheetId="1">'CANON P-208II'!$A$1:$L$96</definedName>
    <definedName name="Print_Area" localSheetId="2">'CANON P-215II'!$A$1:$L$96</definedName>
    <definedName name="Print_Area" localSheetId="3">'CANON ScanFront 400'!$A$1:$L$96</definedName>
    <definedName name="Print_Area" localSheetId="23">'CANONScan LIDE 300'!$A$1:$L$96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5" i="29" l="1"/>
  <c r="K53" i="29"/>
  <c r="K21" i="29"/>
  <c r="G17" i="29"/>
  <c r="K64" i="29" l="1"/>
  <c r="K65" i="29" s="1"/>
  <c r="K66" i="29" s="1"/>
  <c r="K55" i="26"/>
  <c r="K53" i="26"/>
  <c r="J21" i="26"/>
  <c r="K21" i="26" s="1"/>
  <c r="K64" i="26" s="1"/>
  <c r="G17" i="26"/>
  <c r="K55" i="25"/>
  <c r="K53" i="25"/>
  <c r="J21" i="25"/>
  <c r="K21" i="25" s="1"/>
  <c r="K64" i="25" s="1"/>
  <c r="G17" i="25"/>
  <c r="K55" i="24"/>
  <c r="K53" i="24"/>
  <c r="J21" i="24"/>
  <c r="K21" i="24" s="1"/>
  <c r="K64" i="24" s="1"/>
  <c r="G17" i="24"/>
  <c r="K55" i="23"/>
  <c r="K53" i="23"/>
  <c r="J21" i="23"/>
  <c r="K21" i="23" s="1"/>
  <c r="K64" i="23" s="1"/>
  <c r="G17" i="23"/>
  <c r="K55" i="22"/>
  <c r="K53" i="22"/>
  <c r="J21" i="22"/>
  <c r="K21" i="22" s="1"/>
  <c r="K64" i="22" s="1"/>
  <c r="G17" i="22"/>
  <c r="K55" i="21"/>
  <c r="K53" i="21"/>
  <c r="K21" i="21"/>
  <c r="K64" i="21" s="1"/>
  <c r="J21" i="21"/>
  <c r="G17" i="21"/>
  <c r="K55" i="20"/>
  <c r="K53" i="20"/>
  <c r="J21" i="20"/>
  <c r="K21" i="20" s="1"/>
  <c r="K64" i="20" s="1"/>
  <c r="G17" i="20"/>
  <c r="K55" i="19"/>
  <c r="K53" i="19"/>
  <c r="J21" i="19"/>
  <c r="K21" i="19" s="1"/>
  <c r="K64" i="19" s="1"/>
  <c r="K65" i="19" s="1"/>
  <c r="G17" i="19"/>
  <c r="K55" i="18"/>
  <c r="K53" i="18"/>
  <c r="J21" i="18"/>
  <c r="K21" i="18" s="1"/>
  <c r="K64" i="18" s="1"/>
  <c r="G17" i="18"/>
  <c r="K55" i="17"/>
  <c r="K53" i="17"/>
  <c r="K21" i="17"/>
  <c r="K64" i="17" s="1"/>
  <c r="J21" i="17"/>
  <c r="G17" i="17"/>
  <c r="K55" i="16"/>
  <c r="K53" i="16"/>
  <c r="J21" i="16"/>
  <c r="K21" i="16" s="1"/>
  <c r="K64" i="16" s="1"/>
  <c r="G17" i="16"/>
  <c r="K55" i="15"/>
  <c r="K53" i="15"/>
  <c r="J21" i="15"/>
  <c r="K21" i="15" s="1"/>
  <c r="K64" i="15" s="1"/>
  <c r="G17" i="15"/>
  <c r="K55" i="14"/>
  <c r="K53" i="14"/>
  <c r="J21" i="14"/>
  <c r="K21" i="14" s="1"/>
  <c r="K64" i="14" s="1"/>
  <c r="G17" i="14"/>
  <c r="K55" i="13"/>
  <c r="K53" i="13"/>
  <c r="J21" i="13"/>
  <c r="K21" i="13" s="1"/>
  <c r="K64" i="13" s="1"/>
  <c r="G17" i="13"/>
  <c r="K55" i="12"/>
  <c r="K53" i="12"/>
  <c r="J21" i="12"/>
  <c r="K21" i="12" s="1"/>
  <c r="G17" i="12"/>
  <c r="K55" i="11"/>
  <c r="K53" i="11"/>
  <c r="J21" i="11"/>
  <c r="K21" i="11" s="1"/>
  <c r="K64" i="11" s="1"/>
  <c r="G17" i="11"/>
  <c r="K55" i="10"/>
  <c r="K53" i="10"/>
  <c r="J21" i="10"/>
  <c r="K21" i="10" s="1"/>
  <c r="K64" i="10" s="1"/>
  <c r="G17" i="10"/>
  <c r="K55" i="9"/>
  <c r="K53" i="9"/>
  <c r="J21" i="9"/>
  <c r="K21" i="9" s="1"/>
  <c r="K64" i="9" s="1"/>
  <c r="G17" i="9"/>
  <c r="K55" i="8"/>
  <c r="K53" i="8"/>
  <c r="J21" i="8"/>
  <c r="K21" i="8" s="1"/>
  <c r="G17" i="8"/>
  <c r="K55" i="7"/>
  <c r="K53" i="7"/>
  <c r="K21" i="7"/>
  <c r="K64" i="7" s="1"/>
  <c r="J21" i="7"/>
  <c r="G17" i="7"/>
  <c r="K55" i="6"/>
  <c r="K53" i="6"/>
  <c r="J21" i="6"/>
  <c r="K21" i="6" s="1"/>
  <c r="K64" i="6" s="1"/>
  <c r="G17" i="6"/>
  <c r="K55" i="5"/>
  <c r="K53" i="5"/>
  <c r="J21" i="5"/>
  <c r="K21" i="5" s="1"/>
  <c r="K64" i="5" s="1"/>
  <c r="G17" i="5"/>
  <c r="K64" i="12" l="1"/>
  <c r="K64" i="8"/>
  <c r="K65" i="5"/>
  <c r="K66" i="5"/>
  <c r="K65" i="26"/>
  <c r="K66" i="26" s="1"/>
  <c r="K65" i="25"/>
  <c r="K66" i="25" s="1"/>
  <c r="K65" i="24"/>
  <c r="K66" i="24" s="1"/>
  <c r="K65" i="23"/>
  <c r="K66" i="23" s="1"/>
  <c r="K65" i="22"/>
  <c r="K66" i="22"/>
  <c r="K65" i="21"/>
  <c r="K66" i="21" s="1"/>
  <c r="K65" i="20"/>
  <c r="K66" i="20" s="1"/>
  <c r="K66" i="19"/>
  <c r="K65" i="18"/>
  <c r="K66" i="18" s="1"/>
  <c r="K65" i="17"/>
  <c r="K66" i="17" s="1"/>
  <c r="K65" i="16"/>
  <c r="K66" i="16" s="1"/>
  <c r="K65" i="15"/>
  <c r="K66" i="15" s="1"/>
  <c r="K65" i="14"/>
  <c r="K66" i="14" s="1"/>
  <c r="K65" i="13"/>
  <c r="K66" i="13" s="1"/>
  <c r="K65" i="12"/>
  <c r="K66" i="12" s="1"/>
  <c r="K65" i="11"/>
  <c r="K66" i="11" s="1"/>
  <c r="K65" i="10"/>
  <c r="K66" i="10" s="1"/>
  <c r="K65" i="9"/>
  <c r="K66" i="9" s="1"/>
  <c r="K65" i="8"/>
  <c r="K66" i="8" s="1"/>
  <c r="K65" i="7"/>
  <c r="K66" i="7" s="1"/>
  <c r="K65" i="6"/>
  <c r="K66" i="6" s="1"/>
</calcChain>
</file>

<file path=xl/sharedStrings.xml><?xml version="1.0" encoding="utf-8"?>
<sst xmlns="http://schemas.openxmlformats.org/spreadsheetml/2006/main" count="1731" uniqueCount="310">
  <si>
    <t>ITEM</t>
  </si>
  <si>
    <t>TOTAL</t>
  </si>
  <si>
    <t>SUMAN</t>
  </si>
  <si>
    <t>Fecha:</t>
  </si>
  <si>
    <t>Telefono:</t>
  </si>
  <si>
    <t>CANTIDAD</t>
  </si>
  <si>
    <t>DESCRIPCIÓN</t>
  </si>
  <si>
    <t>DATAPRO S.A ES CONTRIBUYENTE ESPECIAL SEGÚN RESOLUCIÓN Nº 155 DEL 24 DE ABRIL DE 2000</t>
  </si>
  <si>
    <t>DATAPRO ES REPRESENTANTE AUTORIZADO POR LA MARCA PARA EL ECUADOR Y CUENTA CON STOCK DE REPUESTOS Y TECNICOS CAPACITADOS POR CANON.</t>
  </si>
  <si>
    <t>12% IVA</t>
  </si>
  <si>
    <t>PROFORMA / COTIZACIÓN COMERCIAL</t>
  </si>
  <si>
    <t>DATAPRO S.A. - RUC: 1791083210001</t>
  </si>
  <si>
    <t>Cotización Nº JC-UIO</t>
  </si>
  <si>
    <t>PRECIO UNITARIO</t>
  </si>
  <si>
    <t>SEÑORES:</t>
  </si>
  <si>
    <t>CIUDAD.-</t>
  </si>
  <si>
    <t>ATENCIÓN:</t>
  </si>
  <si>
    <t>VALOR DE DESCUENTO</t>
  </si>
  <si>
    <t>VALOR PVP</t>
  </si>
  <si>
    <t xml:space="preserve">FORMA DE PAGO: </t>
  </si>
  <si>
    <t>A convenir</t>
  </si>
  <si>
    <t>12 meses contra defectos de fabricación. No incluye partes ni piezas por normal uso y/o desgaste.</t>
  </si>
  <si>
    <t>PLAZO DE ENTREGA:</t>
  </si>
  <si>
    <t>REPUESTOS E INSUMOS:</t>
  </si>
  <si>
    <t>Garantizamos el suministro de repuestos e insumos por un período de 3 años.</t>
  </si>
  <si>
    <t>VALIDEZ DE LA OFERTA:</t>
  </si>
  <si>
    <r>
      <rPr>
        <b/>
        <sz val="9"/>
        <color rgb="FFC00000"/>
        <rFont val="Calibri"/>
        <family val="2"/>
        <scheme val="minor"/>
      </rPr>
      <t>GARANTÍA:</t>
    </r>
    <r>
      <rPr>
        <sz val="9"/>
        <color rgb="FFC00000"/>
        <rFont val="Calibri"/>
        <family val="2"/>
        <scheme val="minor"/>
      </rPr>
      <t xml:space="preserve"> </t>
    </r>
  </si>
  <si>
    <t>INSTALACIÓN:</t>
  </si>
  <si>
    <t>En Quito y Guayaquil  sin costo adicional.</t>
  </si>
  <si>
    <t>CAPACITACIÓN:</t>
  </si>
  <si>
    <t>Presencial o Virtual (aplican restricciones)</t>
  </si>
  <si>
    <t>DIRECCIÓN:</t>
  </si>
  <si>
    <t>CPC:</t>
  </si>
  <si>
    <t>TELÉFONO</t>
  </si>
  <si>
    <t>MAIL:</t>
  </si>
  <si>
    <t>RUC:</t>
  </si>
  <si>
    <t>Instalación / Capacitación</t>
  </si>
  <si>
    <t>Garantía 3 años / 2 Visitas x Año</t>
  </si>
  <si>
    <t>1.- No cubre Suministros, Consumibles, Repuestos, Partes o Piezas</t>
  </si>
  <si>
    <t>2.- Cubre Mano de Obra y Viáticos</t>
  </si>
  <si>
    <t>BROCHURE</t>
  </si>
  <si>
    <t>PRECIO TOTAL</t>
  </si>
  <si>
    <t>NOMBRE DE EMPRESA</t>
  </si>
  <si>
    <t>A quien va dirigido</t>
  </si>
  <si>
    <t>Quito</t>
  </si>
  <si>
    <t>imageFORMULA P-208II</t>
  </si>
  <si>
    <t>Escáner de Documentos Personal</t>
  </si>
  <si>
    <t>Inmediato Sujeto a Stock / 30 a 45 días a partir de la órden de compra</t>
  </si>
  <si>
    <t>8 días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</si>
  <si>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móvil personal</t>
    </r>
  </si>
  <si>
    <r>
      <t xml:space="preserve">2.- Alimentación de documentos: </t>
    </r>
    <r>
      <rPr>
        <sz val="11"/>
        <rFont val="Calibri"/>
        <family val="2"/>
        <scheme val="minor"/>
      </rPr>
      <t>Automática o manual</t>
    </r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</si>
  <si>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Bond de 14 a 34 lb</t>
    </r>
  </si>
  <si>
    <r>
      <rPr>
        <b/>
        <sz val="11"/>
        <rFont val="Calibri"/>
        <family val="2"/>
        <scheme val="minor"/>
      </rPr>
      <t xml:space="preserve">4.- Capacidad del alimentador: </t>
    </r>
    <r>
      <rPr>
        <sz val="11"/>
        <rFont val="Calibri"/>
        <family val="2"/>
        <scheme val="minor"/>
      </rPr>
      <t>10 hojas</t>
    </r>
  </si>
  <si>
    <r>
      <t xml:space="preserve">5.- Escala de grises: </t>
    </r>
    <r>
      <rPr>
        <sz val="11"/>
        <rFont val="Calibri"/>
        <family val="2"/>
        <scheme val="minor"/>
      </rPr>
      <t>8 bits</t>
    </r>
  </si>
  <si>
    <r>
      <rPr>
        <b/>
        <sz val="11"/>
        <rFont val="Calibri"/>
        <family val="2"/>
        <scheme val="minor"/>
      </rPr>
      <t xml:space="preserve">6.- Color: </t>
    </r>
    <r>
      <rPr>
        <sz val="11"/>
        <rFont val="Calibri"/>
        <family val="2"/>
        <scheme val="minor"/>
      </rPr>
      <t>24 bits</t>
    </r>
  </si>
  <si>
    <r>
      <t xml:space="preserve">7.- Elemento de escaneo: </t>
    </r>
    <r>
      <rPr>
        <sz val="11"/>
        <rFont val="Calibri"/>
        <family val="2"/>
        <scheme val="minor"/>
      </rPr>
      <t>Sensor de imagen por contacto (CMOS)</t>
    </r>
  </si>
  <si>
    <r>
      <rPr>
        <b/>
        <sz val="11"/>
        <rFont val="Calibri"/>
        <family val="2"/>
        <scheme val="minor"/>
      </rPr>
      <t>8.- Fuente de luz:</t>
    </r>
    <r>
      <rPr>
        <sz val="11"/>
        <rFont val="Calibri"/>
        <family val="2"/>
        <scheme val="minor"/>
      </rPr>
      <t xml:space="preserve"> LED RGB"</t>
    </r>
  </si>
  <si>
    <r>
      <t xml:space="preserve">9.- Modos de operación: </t>
    </r>
    <r>
      <rPr>
        <sz val="11"/>
        <rFont val="Calibri"/>
        <family val="2"/>
        <scheme val="minor"/>
      </rPr>
      <t>Color, escala de grises, blanco y negro</t>
    </r>
  </si>
  <si>
    <r>
      <t xml:space="preserve">10.- Resolución óptica: </t>
    </r>
    <r>
      <rPr>
        <sz val="11"/>
        <rFont val="Calibri"/>
        <family val="2"/>
        <scheme val="minor"/>
      </rPr>
      <t>600 ppp</t>
    </r>
  </si>
  <si>
    <r>
      <t xml:space="preserve">11.- Resolución de salida: </t>
    </r>
    <r>
      <rPr>
        <sz val="11"/>
        <rFont val="Calibri"/>
        <family val="2"/>
        <scheme val="minor"/>
      </rPr>
      <t>150/200/300/400/600 ppp</t>
    </r>
  </si>
  <si>
    <t>12.- Velocidades de escaneo:</t>
  </si>
  <si>
    <t>Blanco y negro (Unilateral/Bilateral): 8 ppm/16 ipm</t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</si>
  <si>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Hi-Speed USB 2.0</t>
    </r>
  </si>
  <si>
    <r>
      <t xml:space="preserve">14.- Dimensiones: </t>
    </r>
    <r>
      <rPr>
        <sz val="11"/>
        <rFont val="Calibri"/>
        <family val="2"/>
        <scheme val="minor"/>
      </rPr>
      <t>1.5" X 12.3" X 2.2" (con las bandejas cerradas)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</si>
  <si>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1.3 lb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</si>
  <si>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2.5 W máx. (Modo de Ahorro de Energía: 1.5 W)</t>
    </r>
  </si>
  <si>
    <r>
      <rPr>
        <b/>
        <sz val="11"/>
        <rFont val="Calibri"/>
        <family val="2"/>
        <scheme val="minor"/>
      </rPr>
      <t xml:space="preserve">17.- Volumen diario sugerido: </t>
    </r>
    <r>
      <rPr>
        <sz val="11"/>
        <rFont val="Calibri"/>
        <family val="2"/>
        <scheme val="minor"/>
      </rPr>
      <t>100 escaneos</t>
    </r>
  </si>
  <si>
    <t>Escala de grises	(Unilateral/Bilateral): 8 ppm/16 ipm</t>
  </si>
  <si>
    <t>24 bits en color (Unilateral/Bilateral): 8 ppm/16 ipm</t>
  </si>
  <si>
    <r>
      <rPr>
        <b/>
        <sz val="11"/>
        <rFont val="Calibri"/>
        <family val="2"/>
        <scheme val="minor"/>
      </rPr>
      <t xml:space="preserve">18.- Otras características: </t>
    </r>
    <r>
      <rPr>
        <sz val="11"/>
        <rFont val="Calibri"/>
        <family val="2"/>
        <scheme val="minor"/>
      </rPr>
      <t>Detección Automática de Color, Detección Automática de Tamaño de Página,</t>
    </r>
  </si>
  <si>
    <t>Suavizamiento de Fondo, Corrección de Desviación,  Énfasis de Borde, Reducción del Efecto Muaré, Corrección</t>
  </si>
  <si>
    <t xml:space="preserve">de Fotografía, Escaneo Previo, Eliminación de Fondo/Prevención de Sangrado, Recorte del Sombreado, Omisión de </t>
  </si>
  <si>
    <t>Página en Blanco, Mejoramiento de Texto, Reconocimiento de la Orientación del Texto, Corrección Tridimensional</t>
  </si>
  <si>
    <t>del Color, Detección de Alimentación Doble, Preferencias del Usuario.</t>
  </si>
  <si>
    <r>
      <rPr>
        <b/>
        <sz val="11"/>
        <rFont val="Calibri"/>
        <family val="2"/>
        <scheme val="minor"/>
      </rPr>
      <t xml:space="preserve">19.- Sistemas Operativos Compatibles: </t>
    </r>
    <r>
      <rPr>
        <sz val="11"/>
        <rFont val="Calibri"/>
        <family val="2"/>
        <scheme val="minor"/>
      </rPr>
      <t>Windows &amp; Mac</t>
    </r>
  </si>
  <si>
    <t>imageFORMULA P-215II</t>
  </si>
  <si>
    <r>
      <rPr>
        <b/>
        <sz val="11"/>
        <rFont val="Calibri"/>
        <family val="2"/>
        <scheme val="minor"/>
      </rPr>
      <t xml:space="preserve">4.- Capacidad del alimentador: </t>
    </r>
    <r>
      <rPr>
        <sz val="11"/>
        <rFont val="Calibri"/>
        <family val="2"/>
        <scheme val="minor"/>
      </rPr>
      <t>Hasta 20 hojas</t>
    </r>
  </si>
  <si>
    <t>Blanco y negro (Unilateral/Bilateral): 15 ppm/30 ipm</t>
  </si>
  <si>
    <t>Escala de grises	(Unilateral/Bilateral): 15 ppm/30 ipm</t>
  </si>
  <si>
    <t>24 bits en color (Unilateral/Bilateral): 10 ppm/20 ipm</t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</si>
  <si>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Hi-Speed USB 2.0, USB 3.0</t>
    </r>
  </si>
  <si>
    <r>
      <t xml:space="preserve">14.- Dimensiones: </t>
    </r>
    <r>
      <rPr>
        <sz val="11"/>
        <rFont val="Calibri"/>
        <family val="2"/>
        <scheme val="minor"/>
      </rPr>
      <t>1.6" x 11.2" x 3.7" (con las bandejas cerradas)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</si>
  <si>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2.2 lb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</si>
  <si>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De 2.5 W a 7 W</t>
    </r>
  </si>
  <si>
    <r>
      <rPr>
        <b/>
        <sz val="11"/>
        <rFont val="Calibri"/>
        <family val="2"/>
        <scheme val="minor"/>
      </rPr>
      <t xml:space="preserve">17.- Volumen diario sugerido: </t>
    </r>
    <r>
      <rPr>
        <sz val="11"/>
        <rFont val="Calibri"/>
        <family val="2"/>
        <scheme val="minor"/>
      </rPr>
      <t>500 escaneos</t>
    </r>
  </si>
  <si>
    <t>imageFORMULA ScanFront 400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</si>
  <si>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de documentos en red</t>
    </r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</si>
  <si>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Bond de 14 lb a 57 lb</t>
    </r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</si>
  <si>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60 hojas</t>
    </r>
  </si>
  <si>
    <r>
      <t xml:space="preserve">11.- Resolución de salida: </t>
    </r>
    <r>
      <rPr>
        <sz val="11"/>
        <rFont val="Calibri"/>
        <family val="2"/>
        <scheme val="minor"/>
      </rPr>
      <t>100/150/200/300/400/600 ppp</t>
    </r>
  </si>
  <si>
    <t>Blanco y negro (Unilateral/Bilateral): 45 ppm/90 ipm</t>
  </si>
  <si>
    <t>Escala de grises	(Unilateral/Bilateral): 45 ppm/90 ipm</t>
  </si>
  <si>
    <t>24 bits en color (Unilateral/Bilateral): 45 ppm/90 ipm</t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</si>
  <si>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USB 2.0 (x3), 10BaseT/100BaseT/1000BaseT</t>
    </r>
  </si>
  <si>
    <r>
      <t xml:space="preserve">14.- Dimensiones: </t>
    </r>
    <r>
      <rPr>
        <sz val="11"/>
        <rFont val="Calibri"/>
        <family val="2"/>
        <scheme val="minor"/>
      </rPr>
      <t>9.06” x 12.0” x 11.1”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</si>
  <si>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9.92 lb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</si>
  <si>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36 W o menos</t>
    </r>
  </si>
  <si>
    <t>imageFORMULA DR-F120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</si>
  <si>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Grupo de trabajo universal</t>
    </r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</si>
  <si>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Bond de 9 a 32 lb</t>
    </r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</si>
  <si>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Hasta 50 hojas</t>
    </r>
  </si>
  <si>
    <r>
      <t xml:space="preserve">11.- Resolución de salida: </t>
    </r>
    <r>
      <rPr>
        <sz val="11"/>
        <rFont val="Calibri"/>
        <family val="2"/>
        <scheme val="minor"/>
      </rPr>
      <t>100/150/200/240/300/400/600/1200/2400 ppp</t>
    </r>
  </si>
  <si>
    <t>Blanco y negro (Unilateral: Hasta 20 ppm / Bilateral: Hasta 36 ipm)</t>
  </si>
  <si>
    <t>Escala de grises	(Unilateral: Hasta 20 ppm / Bilateral: Hasta 36 ipm)</t>
  </si>
  <si>
    <t>24 bits en color (Unilateral: Hasta 10 ppm / Bilateral: Hasta 18 ipm)</t>
  </si>
  <si>
    <r>
      <t xml:space="preserve">14.- Dimensiones: </t>
    </r>
    <r>
      <rPr>
        <sz val="11"/>
        <rFont val="Calibri"/>
        <family val="2"/>
        <scheme val="minor"/>
      </rPr>
      <t>4.7” x 18.5” x 13.2"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</si>
  <si>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10.1 lb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</si>
  <si>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19.9 W o menos; (Modo Dormir: 2.5 W o menos)</t>
    </r>
  </si>
  <si>
    <r>
      <rPr>
        <b/>
        <sz val="11"/>
        <rFont val="Calibri"/>
        <family val="2"/>
        <scheme val="minor"/>
      </rPr>
      <t xml:space="preserve">17.- Volumen diario sugerido: </t>
    </r>
    <r>
      <rPr>
        <sz val="11"/>
        <rFont val="Calibri"/>
        <family val="2"/>
        <scheme val="minor"/>
      </rPr>
      <t>800 escaneos</t>
    </r>
  </si>
  <si>
    <t>imageFORMULA DR-C225W II</t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</si>
  <si>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Hasta 30 hojas</t>
    </r>
  </si>
  <si>
    <r>
      <t xml:space="preserve">11.- Resolución de salida: </t>
    </r>
    <r>
      <rPr>
        <sz val="11"/>
        <rFont val="Calibri"/>
        <family val="2"/>
        <scheme val="minor"/>
      </rPr>
      <t>100/150/200/240/300/400/600 ppp</t>
    </r>
  </si>
  <si>
    <t>Blanco y negro (Unilateral/Bilateral): Hasta 25 ppm/ Hasta 50 ipm</t>
  </si>
  <si>
    <t>Escala de grises	(Unilateral/Bilateral): Hasta 25 ppm/ Hasta 50 ipm</t>
  </si>
  <si>
    <t>24 bits en color (Unilateral/Bilateral): Hasta 25 ppm/ Hasta 50 ipm</t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</si>
  <si>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USB 2.0 o Wi-Fi</t>
    </r>
  </si>
  <si>
    <r>
      <t>14.- Dimensiones:</t>
    </r>
    <r>
      <rPr>
        <sz val="11"/>
        <rFont val="Calibri"/>
        <family val="2"/>
        <scheme val="minor"/>
      </rPr>
      <t xml:space="preserve"> 8.7" x 11.8" x 6.1"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</si>
  <si>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6.17 lb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</si>
  <si>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Menos de 15.6W (modo de Ahorro de Energía: Menos de 4.3W)</t>
    </r>
  </si>
  <si>
    <r>
      <rPr>
        <b/>
        <sz val="11"/>
        <rFont val="Calibri"/>
        <family val="2"/>
        <scheme val="minor"/>
      </rPr>
      <t xml:space="preserve">17.- Volumen diario sugerido: </t>
    </r>
    <r>
      <rPr>
        <sz val="11"/>
        <rFont val="Calibri"/>
        <family val="2"/>
        <scheme val="minor"/>
      </rPr>
      <t>1,500 escaneos</t>
    </r>
  </si>
  <si>
    <t>imageFORMULA DR-S150</t>
  </si>
  <si>
    <t>Escáner de documentos de oficina</t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</si>
  <si>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Hasta 60 hojas</t>
    </r>
  </si>
  <si>
    <r>
      <t xml:space="preserve">7.- Elemento de escaneo: </t>
    </r>
    <r>
      <rPr>
        <sz val="11"/>
        <rFont val="Calibri"/>
        <family val="2"/>
        <scheme val="minor"/>
      </rPr>
      <t>Sensor de imagen por contacto de tres líneas (CIS)</t>
    </r>
  </si>
  <si>
    <t>Blanco y negro (Unilateral/Bilateral): Hasta 45 ppm/Hasta 90 ipm</t>
  </si>
  <si>
    <t>Escala de grises	(Unilateral/Bilateral): Hasta 45 ppm/Hasta 90 ipm</t>
  </si>
  <si>
    <t>24 bits en color (Unilateral/Bilateral): Hasta 45 ppm/Hasta 90 ipm</t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</si>
  <si>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USB 3.2 Gen 1 o LAN o Wi-Fi</t>
    </r>
  </si>
  <si>
    <r>
      <t>14.- Dimensiones:</t>
    </r>
    <r>
      <rPr>
        <sz val="11"/>
        <rFont val="Calibri"/>
        <family val="2"/>
        <scheme val="minor"/>
      </rPr>
      <t xml:space="preserve"> 9.5" x 11.5" x 9.8"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(con las bandejas cerradas)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</si>
  <si>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7.44 lbs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</si>
  <si>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22.5 W o menos (Modo Dormir: 3.1 W o menos)</t>
    </r>
  </si>
  <si>
    <t>imageFORMULA DR-C230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</si>
  <si>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de documentos de oficina</t>
    </r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</si>
  <si>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Bond de 7 a 56 lb</t>
    </r>
  </si>
  <si>
    <r>
      <t xml:space="preserve">7.- Elemento de escaneo: </t>
    </r>
    <r>
      <rPr>
        <sz val="11"/>
        <rFont val="Calibri"/>
        <family val="2"/>
        <scheme val="minor"/>
      </rPr>
      <t>Sensor de Imagen por Contacto (CMOS)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</si>
  <si>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19 W o menos (Modo Dormir: 1.4 W o menos)</t>
    </r>
  </si>
  <si>
    <t>imageFORMULA DR-C240</t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</si>
  <si>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Papel Común de 7 a 56 lb</t>
    </r>
  </si>
  <si>
    <t>24 bits en color (Unilateral/Bilateral): hasta 30 ppm/hasta 60 ipm</t>
  </si>
  <si>
    <r>
      <t>14.- Dimensiones:</t>
    </r>
    <r>
      <rPr>
        <sz val="11"/>
        <rFont val="Calibri"/>
        <family val="2"/>
        <scheme val="minor"/>
      </rPr>
      <t xml:space="preserve"> 9.0" x 11.4" x 9.9" (con las bandejas cerradas)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</si>
  <si>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Aprox. 6.17 lb</t>
    </r>
  </si>
  <si>
    <r>
      <rPr>
        <b/>
        <sz val="11"/>
        <rFont val="Calibri"/>
        <family val="2"/>
        <scheme val="minor"/>
      </rPr>
      <t>17.- Volumen diario sugerido:</t>
    </r>
    <r>
      <rPr>
        <sz val="11"/>
        <rFont val="Calibri"/>
        <family val="2"/>
        <scheme val="minor"/>
      </rPr>
      <t xml:space="preserve"> 4,000 escaneos</t>
    </r>
  </si>
  <si>
    <t>imageFORMULA DR-M140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</si>
  <si>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de oficina</t>
    </r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</si>
  <si>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Bond de 7 a 68 lb</t>
    </r>
  </si>
  <si>
    <r>
      <t xml:space="preserve">7.- Elemento de escaneo: </t>
    </r>
    <r>
      <rPr>
        <sz val="11"/>
        <rFont val="Calibri"/>
        <family val="2"/>
        <scheme val="minor"/>
      </rPr>
      <t>Sensor de Imagen por Contacto (CMOS) de 1 Línea</t>
    </r>
  </si>
  <si>
    <r>
      <t xml:space="preserve">9.- Modos de operación: </t>
    </r>
    <r>
      <rPr>
        <sz val="11"/>
        <rFont val="Calibri"/>
        <family val="2"/>
        <scheme val="minor"/>
      </rPr>
      <t>Escala de Grises, Blanco y Negro, Color, Difusión de Error, ATE (varios modos)</t>
    </r>
  </si>
  <si>
    <t>Blanco y negro (Unilateral/Bilateral): Hasta 40 ppm/80 ipm</t>
  </si>
  <si>
    <t>Escala de grises	(Unilateral/Bilateral): Hasta 40 ppm/80 ipm</t>
  </si>
  <si>
    <t>24 bits en color (Unilateral/Bilateral): hasta 40 ppm/80 ipm</t>
  </si>
  <si>
    <r>
      <t>14.- Dimensiones:</t>
    </r>
    <r>
      <rPr>
        <sz val="11"/>
        <rFont val="Calibri"/>
        <family val="2"/>
        <scheme val="minor"/>
      </rPr>
      <t xml:space="preserve"> 3.7" x 12.3" x 7.1" (con las bandejas cerradas)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</si>
  <si>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5.7 lb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</si>
  <si>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25 W máx. (Modo de Ahorro de Energía: 1.9 W)</t>
    </r>
  </si>
  <si>
    <r>
      <rPr>
        <b/>
        <sz val="11"/>
        <rFont val="Calibri"/>
        <family val="2"/>
        <scheme val="minor"/>
      </rPr>
      <t>17.- Volumen diario sugerido:</t>
    </r>
    <r>
      <rPr>
        <sz val="11"/>
        <rFont val="Calibri"/>
        <family val="2"/>
        <scheme val="minor"/>
      </rPr>
      <t xml:space="preserve"> 6,000 escaneos</t>
    </r>
  </si>
  <si>
    <t>imageFORMULA DR-M160II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</si>
  <si>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de documentos para oficina</t>
    </r>
  </si>
  <si>
    <r>
      <t xml:space="preserve">7.- Elemento de escaneo: </t>
    </r>
    <r>
      <rPr>
        <sz val="11"/>
        <rFont val="Calibri"/>
        <family val="2"/>
        <scheme val="minor"/>
      </rPr>
      <t>Sensor de Imagen por Contacto de 1 Línea (CMOS)</t>
    </r>
  </si>
  <si>
    <t>Blanco y negro (Unilateral/Bilateral): Hasta 60 ppm/120 ipm</t>
  </si>
  <si>
    <t>Escala de grises	(Unilateral/Bilateral): Hasta 60 ppm/120 ipm</t>
  </si>
  <si>
    <t>24 bits en color (Unilateral/Bilateral): Hasta 60 ppm/120 ipm</t>
  </si>
  <si>
    <r>
      <t>14.- Dimensiones:</t>
    </r>
    <r>
      <rPr>
        <sz val="11"/>
        <rFont val="Calibri"/>
        <family val="2"/>
        <scheme val="minor"/>
      </rPr>
      <t xml:space="preserve"> 9.09" x 11.02" x 9.76" (con las bandejas cerradas)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</si>
  <si>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7.05 lb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</si>
  <si>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27 W máx. (Modo de Ahorro de Energía: 1.8 W)</t>
    </r>
  </si>
  <si>
    <t>imageFORMULA DR-M1060</t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</si>
  <si>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A4/Carta y más pequeños: hasta 60 hojas</t>
    </r>
  </si>
  <si>
    <r>
      <t>14.- Dimensiones:</t>
    </r>
    <r>
      <rPr>
        <sz val="11"/>
        <rFont val="Calibri"/>
        <family val="2"/>
        <scheme val="minor"/>
      </rPr>
      <t xml:space="preserve"> 4.7" x 16.7" x 9.7" (con las bandejas cerradas)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</si>
  <si>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11.0 lb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</si>
  <si>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32.5 W máx. (Modo de Ahorro de Energía: 2.5 W)</t>
    </r>
  </si>
  <si>
    <t>imageFORMULA DR-M260</t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</si>
  <si>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Papel Común de 7 a 110 lb</t>
    </r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</si>
  <si>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Hasta 80 hojas</t>
    </r>
  </si>
  <si>
    <r>
      <t xml:space="preserve">7.- Elemento de escaneo: </t>
    </r>
    <r>
      <rPr>
        <sz val="11"/>
        <rFont val="Calibri"/>
        <family val="2"/>
        <scheme val="minor"/>
      </rPr>
      <t>Sensor de Imagen por Contacto</t>
    </r>
  </si>
  <si>
    <r>
      <t xml:space="preserve">11.- Resolución de salida: </t>
    </r>
    <r>
      <rPr>
        <sz val="11"/>
        <rFont val="Calibri"/>
        <family val="2"/>
        <scheme val="minor"/>
      </rPr>
      <t>100/150/200/240/300/400/600 ppp+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Personalizada</t>
    </r>
  </si>
  <si>
    <r>
      <rPr>
        <b/>
        <sz val="11"/>
        <rFont val="Calibri"/>
        <family val="2"/>
        <scheme val="minor"/>
      </rPr>
      <t xml:space="preserve">16.- Consumo de energía: </t>
    </r>
    <r>
      <rPr>
        <sz val="11"/>
        <rFont val="Calibri"/>
        <family val="2"/>
        <scheme val="minor"/>
      </rPr>
      <t>23 W o menos (Modo Dormir: 1.4 W o menos)</t>
    </r>
  </si>
  <si>
    <r>
      <rPr>
        <b/>
        <sz val="11"/>
        <rFont val="Calibri"/>
        <family val="2"/>
        <scheme val="minor"/>
      </rPr>
      <t>17.- Volumen diario sugerido:</t>
    </r>
    <r>
      <rPr>
        <sz val="11"/>
        <rFont val="Calibri"/>
        <family val="2"/>
        <scheme val="minor"/>
      </rPr>
      <t xml:space="preserve"> 7.500 Escaneos</t>
    </r>
  </si>
  <si>
    <t>imageFORMULA DR-6010C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</si>
  <si>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para departamentos</t>
    </r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</si>
  <si>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Hasta 100 hojas</t>
    </r>
  </si>
  <si>
    <r>
      <t xml:space="preserve">7.- Elemento de escaneo: </t>
    </r>
    <r>
      <rPr>
        <sz val="11"/>
        <rFont val="Calibri"/>
        <family val="2"/>
        <scheme val="minor"/>
      </rPr>
      <t>Sensor de Imagen por Contacto de 3 Líneas (CMOS)</t>
    </r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</si>
  <si>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Hi-Speed USB 2.0/SCSI-III</t>
    </r>
  </si>
  <si>
    <r>
      <t>14.- Dimensiones:</t>
    </r>
    <r>
      <rPr>
        <sz val="11"/>
        <rFont val="Calibri"/>
        <family val="2"/>
        <scheme val="minor"/>
      </rPr>
      <t xml:space="preserve"> 7.3" x 12.5" x 10.9"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</si>
  <si>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14.31 lb</t>
    </r>
  </si>
  <si>
    <r>
      <t xml:space="preserve">16.- Consumo de energía: </t>
    </r>
    <r>
      <rPr>
        <sz val="11"/>
        <rFont val="Calibri"/>
        <family val="2"/>
        <scheme val="minor"/>
      </rPr>
      <t>33 W o menos (Modo de Ahorro de Energía: 3 W o menos)</t>
    </r>
  </si>
  <si>
    <t>imageFORMULA DR-X10C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</si>
  <si>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de producción con alimentación de hojas</t>
    </r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</si>
  <si>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Bond de 11 a 64 lb</t>
    </r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</si>
  <si>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Hasta 500 hojas</t>
    </r>
  </si>
  <si>
    <r>
      <t xml:space="preserve">7.- Elemento de escaneo: </t>
    </r>
    <r>
      <rPr>
        <sz val="11"/>
        <rFont val="Calibri"/>
        <family val="2"/>
        <scheme val="minor"/>
      </rPr>
      <t>Sensor de Imagen por Contacto CMOS de 3 Líneas</t>
    </r>
  </si>
  <si>
    <t>Blanco y negro (Unilateral/Bilateral): Hasta 130 ppm/260 ipm</t>
  </si>
  <si>
    <t>Escala de grises	(Unilateral/Bilateral): Hasta 130 ppm/260 ipm</t>
  </si>
  <si>
    <t>24 bits en color (Unilateral/Bilateral): Hasta 130 ppm/260 ipm</t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</si>
  <si>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SCSI-III y Hi-Speed USB 2.0</t>
    </r>
  </si>
  <si>
    <r>
      <t>14.- Dimensiones:</t>
    </r>
    <r>
      <rPr>
        <sz val="11"/>
        <rFont val="Calibri"/>
        <family val="2"/>
        <scheme val="minor"/>
      </rPr>
      <t xml:space="preserve"> 14.8" x 20.8" x 22.2"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</si>
  <si>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85.8 lb</t>
    </r>
  </si>
  <si>
    <r>
      <t xml:space="preserve">16.- Consumo de energía: </t>
    </r>
    <r>
      <rPr>
        <sz val="11"/>
        <rFont val="Calibri"/>
        <family val="2"/>
        <scheme val="minor"/>
      </rPr>
      <t>125 W o menos (Modo de Ahorro Energy Star: 4.2 W)</t>
    </r>
  </si>
  <si>
    <t>imageFORMULA DR-G2110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</si>
  <si>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de producción</t>
    </r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</si>
  <si>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Bond (de 14 a 56 lb)</t>
    </r>
  </si>
  <si>
    <r>
      <t>11.- Resolución de salida:</t>
    </r>
    <r>
      <rPr>
        <sz val="11"/>
        <rFont val="Calibri"/>
        <family val="2"/>
        <scheme val="minor"/>
      </rPr>
      <t xml:space="preserve"> 150/200/300/400/600 ppp</t>
    </r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</si>
  <si>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Hi-Speed USB 3.1, Ethernet 10Base-T/100Base-TX/1000Base-T</t>
    </r>
  </si>
  <si>
    <r>
      <t>14.- Dimensiones:</t>
    </r>
    <r>
      <rPr>
        <sz val="11"/>
        <rFont val="Calibri"/>
        <family val="2"/>
        <scheme val="minor"/>
      </rPr>
      <t xml:space="preserve"> 18.9" x 22.4" x 12.4"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</si>
  <si>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55.1 lb</t>
    </r>
  </si>
  <si>
    <r>
      <t xml:space="preserve">16.- Consumo de energía: </t>
    </r>
    <r>
      <rPr>
        <sz val="11"/>
        <rFont val="Calibri"/>
        <family val="2"/>
        <scheme val="minor"/>
      </rPr>
      <t>66.5 W o menos (Modo de ahorro de energía: 3.5 W)</t>
    </r>
  </si>
  <si>
    <t>imageFORMULA DR-G2140</t>
  </si>
  <si>
    <r>
      <t xml:space="preserve">16.- Consumo de energía: </t>
    </r>
    <r>
      <rPr>
        <sz val="11"/>
        <rFont val="Calibri"/>
        <family val="2"/>
        <scheme val="minor"/>
      </rPr>
      <t>66.5 W o menos (Modo de ahorro de energía: 3.5 W</t>
    </r>
    <r>
      <rPr>
        <b/>
        <sz val="11"/>
        <rFont val="Calibri"/>
        <family val="2"/>
        <scheme val="minor"/>
      </rPr>
      <t>)</t>
    </r>
  </si>
  <si>
    <t>imageFORMULA DR-G2090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</si>
  <si>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de documentos para entornos de producción</t>
    </r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</si>
  <si>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Bond de 14 a 56 lb.</t>
    </r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</si>
  <si>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Hasta 300 hojas</t>
    </r>
  </si>
  <si>
    <r>
      <t>11.- Resolución de salida:</t>
    </r>
    <r>
      <rPr>
        <sz val="11"/>
        <rFont val="Calibri"/>
        <family val="2"/>
        <scheme val="minor"/>
      </rPr>
      <t xml:space="preserve"> 100/150/200/300/400/600/personalizado ppp</t>
    </r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</si>
  <si>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Hi-Speed USB 3.1</t>
    </r>
  </si>
  <si>
    <r>
      <t>14.- Dimensiones:</t>
    </r>
    <r>
      <rPr>
        <sz val="11"/>
        <rFont val="Calibri"/>
        <family val="2"/>
        <scheme val="minor"/>
      </rPr>
      <t xml:space="preserve"> 12.4” X 18.9” X 22.4” </t>
    </r>
  </si>
  <si>
    <r>
      <rPr>
        <b/>
        <sz val="11"/>
        <rFont val="Calibri"/>
        <family val="2"/>
        <scheme val="minor"/>
      </rPr>
      <t>17.- Volumen diario sugerido:</t>
    </r>
    <r>
      <rPr>
        <sz val="11"/>
        <rFont val="Calibri"/>
        <family val="2"/>
        <scheme val="minor"/>
      </rPr>
      <t xml:space="preserve"> 30,000 Escaneos</t>
    </r>
  </si>
  <si>
    <t>imageFORMULA CR-L1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</si>
  <si>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Dispositivo compacto para transporte de cheques</t>
    </r>
  </si>
  <si>
    <r>
      <t xml:space="preserve">2.- Alimentación de documentos: </t>
    </r>
    <r>
      <rPr>
        <sz val="11"/>
        <rFont val="Calibri"/>
        <family val="2"/>
        <scheme val="minor"/>
      </rPr>
      <t>Automático</t>
    </r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</si>
  <si>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Hasta 50 Hojas</t>
    </r>
  </si>
  <si>
    <r>
      <t xml:space="preserve">7.- Elemento de escaneo: </t>
    </r>
    <r>
      <rPr>
        <sz val="11"/>
        <rFont val="Calibri"/>
        <family val="2"/>
        <scheme val="minor"/>
      </rPr>
      <t>Sensor de imagen por contacto</t>
    </r>
  </si>
  <si>
    <r>
      <t xml:space="preserve">10.- Resolución óptica: </t>
    </r>
    <r>
      <rPr>
        <sz val="11"/>
        <rFont val="Calibri"/>
        <family val="2"/>
        <scheme val="minor"/>
      </rPr>
      <t>300 ppp</t>
    </r>
  </si>
  <si>
    <r>
      <t>11.- Resolución de salida:</t>
    </r>
    <r>
      <rPr>
        <sz val="11"/>
        <rFont val="Calibri"/>
        <family val="2"/>
        <scheme val="minor"/>
      </rPr>
      <t xml:space="preserve"> 100/120/200/300 ppp</t>
    </r>
  </si>
  <si>
    <t>Blanco y negro (Unilateral/Bilateral): Hasta 150 cpm/Hasta 150 cpm</t>
  </si>
  <si>
    <t>Escala de grises	(Unilateral/Bilateral): Hasta 45 cpm</t>
  </si>
  <si>
    <t>24 bits en color (Unilateral/Bilateral): Hasta 20 cpm</t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</si>
  <si>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High Speed USB 2.0</t>
    </r>
  </si>
  <si>
    <r>
      <t>14.- Dimensiones:</t>
    </r>
    <r>
      <rPr>
        <sz val="11"/>
        <rFont val="Calibri"/>
        <family val="2"/>
        <scheme val="minor"/>
      </rPr>
      <t xml:space="preserve"> 5.5" x 8.8" x 7.4"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</si>
  <si>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4.6 lb</t>
    </r>
  </si>
  <si>
    <r>
      <t xml:space="preserve">16.- Consumo de energía: </t>
    </r>
    <r>
      <rPr>
        <sz val="11"/>
        <rFont val="Calibri"/>
        <family val="2"/>
        <scheme val="minor"/>
      </rPr>
      <t>15.8 W máx. (Modo Dormir: 2.3 W o menos)</t>
    </r>
  </si>
  <si>
    <t>imageFORMULA CR-120</t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</si>
  <si>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Hasta 150 hojas</t>
    </r>
  </si>
  <si>
    <r>
      <t xml:space="preserve">10.- Resolución óptica: </t>
    </r>
    <r>
      <rPr>
        <sz val="11"/>
        <rFont val="Calibri"/>
        <family val="2"/>
        <scheme val="minor"/>
      </rPr>
      <t>Hasta 600 ppp</t>
    </r>
  </si>
  <si>
    <r>
      <t>11.- Resolución de salida:</t>
    </r>
    <r>
      <rPr>
        <sz val="11"/>
        <rFont val="Calibri"/>
        <family val="2"/>
        <scheme val="minor"/>
      </rPr>
      <t xml:space="preserve"> 100/150/200/240/300/400/600 ppp</t>
    </r>
  </si>
  <si>
    <t>Blanco y negro (Unilateral/Bilateral): Hasta 120 cpm/hasta 120 cpm</t>
  </si>
  <si>
    <t>Escala de grises	(Unilateral/Bilateral): Hasta 120 cpm/hasta 120 cpm</t>
  </si>
  <si>
    <r>
      <t>14.- Dimensiones:</t>
    </r>
    <r>
      <rPr>
        <sz val="11"/>
        <rFont val="Calibri"/>
        <family val="2"/>
        <scheme val="minor"/>
      </rPr>
      <t xml:space="preserve"> 8.0” x 6.7” x 9.4”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</si>
  <si>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7.1 lb</t>
    </r>
  </si>
  <si>
    <r>
      <t xml:space="preserve">16.- Consumo de energía: </t>
    </r>
    <r>
      <rPr>
        <sz val="11"/>
        <rFont val="Calibri"/>
        <family val="2"/>
        <scheme val="minor"/>
      </rPr>
      <t>25 W o menos (Modo Dormir: 2.7 W o menos)</t>
    </r>
  </si>
  <si>
    <t>imageFORMULA CR-150</t>
  </si>
  <si>
    <t>Escala de grises	(Unilateral/Bilateral): Hasta 150 cpm/Hasta 150 cpm</t>
  </si>
  <si>
    <r>
      <t xml:space="preserve">16.- Consumo de energía: </t>
    </r>
    <r>
      <rPr>
        <sz val="11"/>
        <rFont val="Calibri"/>
        <family val="2"/>
        <scheme val="minor"/>
      </rPr>
      <t>25 W o menos (Modo Dormir: 2.7 W o menos</t>
    </r>
    <r>
      <rPr>
        <b/>
        <sz val="11"/>
        <rFont val="Calibri"/>
        <family val="2"/>
        <scheme val="minor"/>
      </rPr>
      <t>)</t>
    </r>
  </si>
  <si>
    <t>imageFORMULA CR-190i II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</si>
  <si>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Dispositivo para transporte de cheques de alto volumen</t>
    </r>
  </si>
  <si>
    <r>
      <rPr>
        <b/>
        <sz val="11"/>
        <rFont val="Calibri"/>
        <family val="2"/>
        <scheme val="minor"/>
      </rPr>
      <t xml:space="preserve">3.- Peso de los documentos: </t>
    </r>
    <r>
      <rPr>
        <sz val="11"/>
        <rFont val="Calibri"/>
        <family val="2"/>
        <scheme val="minor"/>
      </rPr>
      <t>Bond de 17 a 40 lb</t>
    </r>
  </si>
  <si>
    <r>
      <rPr>
        <b/>
        <sz val="11"/>
        <rFont val="Calibri"/>
        <family val="2"/>
        <scheme val="minor"/>
      </rPr>
      <t>4.- Capacidad del alimentador:</t>
    </r>
    <r>
      <rPr>
        <sz val="11"/>
        <rFont val="Calibri"/>
        <family val="2"/>
        <scheme val="minor"/>
      </rPr>
      <t xml:space="preserve"> 250 hojas</t>
    </r>
  </si>
  <si>
    <r>
      <t xml:space="preserve">10.- Resolución óptica: </t>
    </r>
    <r>
      <rPr>
        <sz val="11"/>
        <rFont val="Calibri"/>
        <family val="2"/>
        <scheme val="minor"/>
      </rPr>
      <t>1200 ppp</t>
    </r>
  </si>
  <si>
    <r>
      <t>11.- Resolución de salida:</t>
    </r>
    <r>
      <rPr>
        <sz val="11"/>
        <rFont val="Calibri"/>
        <family val="2"/>
        <scheme val="minor"/>
      </rPr>
      <t xml:space="preserve"> 100/120/150/200/240/300 ppp</t>
    </r>
  </si>
  <si>
    <t>Blanco y negro Unilateral: hasta 190 cpm  Bilateral: hasta 190 cpm</t>
  </si>
  <si>
    <t>Escala de grises	Unilateral: hasta 190 cpm  Bilateral: hasta 190 cpm</t>
  </si>
  <si>
    <r>
      <t>14.- Dimensiones:</t>
    </r>
    <r>
      <rPr>
        <sz val="11"/>
        <rFont val="Calibri"/>
        <family val="2"/>
        <scheme val="minor"/>
      </rPr>
      <t xml:space="preserve"> 8.4” x 18.7” x 10.7”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</si>
  <si>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Aproximadamente 18.5 lb</t>
    </r>
  </si>
  <si>
    <r>
      <t xml:space="preserve">16.- Consumo de energía: </t>
    </r>
    <r>
      <rPr>
        <sz val="11"/>
        <rFont val="Calibri"/>
        <family val="2"/>
        <scheme val="minor"/>
      </rPr>
      <t>49 W o menos (Modo Dormir: 2.7 W o menos)</t>
    </r>
  </si>
  <si>
    <r>
      <rPr>
        <b/>
        <sz val="11"/>
        <rFont val="Calibri"/>
        <family val="2"/>
        <scheme val="minor"/>
      </rPr>
      <t>17.- Volumen diario sugerido:</t>
    </r>
    <r>
      <rPr>
        <sz val="11"/>
        <rFont val="Calibri"/>
        <family val="2"/>
        <scheme val="minor"/>
      </rPr>
      <t xml:space="preserve"> 24,000 Escaneos</t>
    </r>
  </si>
  <si>
    <t>imageFORMULA DR-6030C</t>
  </si>
  <si>
    <r>
      <rPr>
        <b/>
        <sz val="11"/>
        <rFont val="Calibri"/>
        <family val="2"/>
        <scheme val="minor"/>
      </rPr>
      <t xml:space="preserve">1.- Tipo: </t>
    </r>
    <r>
      <rPr>
        <sz val="11"/>
        <rFont val="Calibri"/>
        <family val="2"/>
        <scheme val="minor"/>
      </rPr>
      <t>Escáner de sobremesa con alimentación de hojas</t>
    </r>
  </si>
  <si>
    <r>
      <t xml:space="preserve">7.- Elemento de escaneo: </t>
    </r>
    <r>
      <rPr>
        <sz val="11"/>
        <rFont val="Calibri"/>
        <family val="2"/>
        <scheme val="minor"/>
      </rPr>
      <t>Sensor CMOS CIS de 3 líneas</t>
    </r>
  </si>
  <si>
    <r>
      <rPr>
        <b/>
        <sz val="11"/>
        <rFont val="Calibri"/>
        <family val="2"/>
        <scheme val="minor"/>
      </rPr>
      <t xml:space="preserve">13.- Interfaz: </t>
    </r>
    <r>
      <rPr>
        <sz val="11"/>
        <rFont val="Calibri"/>
        <family val="2"/>
        <scheme val="minor"/>
      </rPr>
      <t>Alimentación de rollos: USB 2.0 de alta velocidad y SCSI-3</t>
    </r>
  </si>
  <si>
    <r>
      <t>14.- Dimensiones:</t>
    </r>
    <r>
      <rPr>
        <sz val="11"/>
        <rFont val="Calibri"/>
        <family val="2"/>
        <scheme val="minor"/>
      </rPr>
      <t xml:space="preserve"> 398 mm x 668 mm x 194 mm</t>
    </r>
  </si>
  <si>
    <r>
      <rPr>
        <b/>
        <sz val="11"/>
        <rFont val="Calibri"/>
        <family val="2"/>
        <scheme val="minor"/>
      </rPr>
      <t xml:space="preserve">15.- Peso: </t>
    </r>
    <r>
      <rPr>
        <sz val="11"/>
        <rFont val="Calibri"/>
        <family val="2"/>
        <scheme val="minor"/>
      </rPr>
      <t>Aproximadamente 10,5 kg</t>
    </r>
  </si>
  <si>
    <r>
      <t>16.- Consumo de energía:</t>
    </r>
    <r>
      <rPr>
        <sz val="11"/>
        <rFont val="Calibri"/>
        <family val="2"/>
        <scheme val="minor"/>
      </rPr>
      <t xml:space="preserve"> Escaneo: 41,1 W; Modo de suspensión: 3,7 W; Apagado: 0,04 W</t>
    </r>
  </si>
  <si>
    <r>
      <rPr>
        <b/>
        <sz val="11"/>
        <rFont val="Calibri"/>
        <family val="2"/>
        <scheme val="minor"/>
      </rPr>
      <t>17.- Volumen diario sugerido:</t>
    </r>
    <r>
      <rPr>
        <sz val="11"/>
        <rFont val="Calibri"/>
        <family val="2"/>
        <scheme val="minor"/>
      </rPr>
      <t xml:space="preserve"> De 10 000 a 20 000 escaneos</t>
    </r>
  </si>
  <si>
    <r>
      <t xml:space="preserve">Cotización Nº </t>
    </r>
    <r>
      <rPr>
        <b/>
        <sz val="12"/>
        <color rgb="FFFF0000"/>
        <rFont val="Calibri"/>
        <family val="2"/>
        <scheme val="minor"/>
      </rPr>
      <t>JC</t>
    </r>
    <r>
      <rPr>
        <b/>
        <sz val="12"/>
        <rFont val="Calibri"/>
        <family val="2"/>
        <scheme val="minor"/>
      </rPr>
      <t>-UIO</t>
    </r>
  </si>
  <si>
    <t>Escáner de Documentos en Red</t>
  </si>
  <si>
    <t>Escáner de Documentos para Hogar y Oficina</t>
  </si>
  <si>
    <t>% DE DESCUENTO</t>
  </si>
  <si>
    <t>Escáner de Documentos de Oficina</t>
  </si>
  <si>
    <r>
      <t>Cotización Nº</t>
    </r>
    <r>
      <rPr>
        <b/>
        <sz val="12"/>
        <color rgb="FFFF0000"/>
        <rFont val="Calibri"/>
        <family val="2"/>
        <scheme val="minor"/>
      </rPr>
      <t xml:space="preserve"> JC</t>
    </r>
    <r>
      <rPr>
        <b/>
        <sz val="12"/>
        <rFont val="Calibri"/>
        <family val="2"/>
        <scheme val="minor"/>
      </rPr>
      <t>-UIO</t>
    </r>
  </si>
  <si>
    <t>Escáner de documentos de Producción</t>
  </si>
  <si>
    <t>Escáner de Cheques</t>
  </si>
  <si>
    <t>FIRMAS EQUIPO COMERCIAL QUITO</t>
  </si>
  <si>
    <t>FIRMAS EQUIPO COMERCIAL GUAYAQUIL</t>
  </si>
  <si>
    <t>Blanco y negro (Unilateral/Bilateral): Hasta 100 ppm/Hasta 200 ipm</t>
  </si>
  <si>
    <t>Escala de grises	(Unilateral/Bilateral): Hasta 100 ppm/Hasta 200 ipm</t>
  </si>
  <si>
    <t>24 bits en color (Unilateral/Bilateral): Hasta 100 ppm/Hasta 200 ipm</t>
  </si>
  <si>
    <t>Blanco y negro (Unilateral/Bilateral): Hasta 120 ppm/hasta 240 ipm</t>
  </si>
  <si>
    <t>Escala de grises	(Unilateral/Bilateral): Hasta 120 ppm/hasta 240 ipm</t>
  </si>
  <si>
    <t>24 bits en color (Unilateral/Bilateral): Hasta 120 ppm/hasta 240 ipm</t>
  </si>
  <si>
    <t>Blanco y negro (Unilateral/Bilateral): hasta 145 ppm/hasta 290 ipm</t>
  </si>
  <si>
    <t>Escala de grises	(Unilateral/Bilateral): hasta 145 ppm/hasta 290 ipm</t>
  </si>
  <si>
    <t>24 bits en color (Unilateral/Bilateral): hasta 145 ppm/hasta 290 ipm</t>
  </si>
  <si>
    <r>
      <rPr>
        <b/>
        <sz val="11"/>
        <rFont val="Calibri"/>
        <family val="2"/>
        <scheme val="minor"/>
      </rPr>
      <t>20.- Adicionales:</t>
    </r>
    <r>
      <rPr>
        <sz val="11"/>
        <rFont val="Calibri"/>
        <family val="2"/>
        <scheme val="minor"/>
      </rPr>
      <t xml:space="preserve"> Escanea diferentes tamaños y grosores de papel, incluidas tarjetas de visita y documentos de 
</t>
    </r>
  </si>
  <si>
    <t>tamaño hasta A1, mediante la función de modo 
folio</t>
  </si>
  <si>
    <t>Escáneres para Fotografías</t>
  </si>
  <si>
    <t>CanoScan LIDE 300</t>
  </si>
  <si>
    <r>
      <rPr>
        <b/>
        <sz val="11"/>
        <rFont val="Calibri"/>
        <family val="2"/>
        <scheme val="minor"/>
      </rPr>
      <t xml:space="preserve">1.- Tipo de escáner: </t>
    </r>
    <r>
      <rPr>
        <sz val="11"/>
        <rFont val="Calibri"/>
        <family val="2"/>
        <scheme val="minor"/>
      </rPr>
      <t>Escáner plano</t>
    </r>
  </si>
  <si>
    <r>
      <rPr>
        <b/>
        <sz val="11"/>
        <rFont val="Calibri"/>
        <family val="2"/>
        <scheme val="minor"/>
      </rPr>
      <t xml:space="preserve">2.- Elemento de escaneo: </t>
    </r>
    <r>
      <rPr>
        <sz val="11"/>
        <rFont val="Calibri"/>
        <family val="2"/>
        <scheme val="minor"/>
      </rPr>
      <t>Sensor de Imagen por Contacto (CIS)</t>
    </r>
  </si>
  <si>
    <r>
      <rPr>
        <b/>
        <sz val="11"/>
        <rFont val="Calibri"/>
        <family val="2"/>
        <scheme val="minor"/>
      </rPr>
      <t xml:space="preserve">3.-Fuente de luz: </t>
    </r>
    <r>
      <rPr>
        <sz val="11"/>
        <rFont val="Calibri"/>
        <family val="2"/>
        <scheme val="minor"/>
      </rPr>
      <t>LED de tres colores (RGB)</t>
    </r>
  </si>
  <si>
    <t>4.-Características:</t>
  </si>
  <si>
    <t>4 botones EZ, Cubierta Avanzada de Expansión Tipo Z (Advanced Z-lid™),</t>
  </si>
  <si>
    <t xml:space="preserve">Reducción Automática de las Marcas de Polvo y de los Rayones </t>
  </si>
  <si>
    <t>(Windows solamente), Corrección Automática de Documentos</t>
  </si>
  <si>
    <t>(Windows solamente), Modo de Escaneo Automático</t>
  </si>
  <si>
    <t>Archivo Digital, Corrección de Desvanecimiento</t>
  </si>
  <si>
    <t xml:space="preserve">(Windows solamente), Corrección de Granulosidad </t>
  </si>
  <si>
    <t>(Windows solamente), Corrección de Sombras de Medianiles</t>
  </si>
  <si>
    <t>(Windows solamente), Escaneo de Alta Velocidad Corrección de Imagen,</t>
  </si>
  <si>
    <t>Bajo Consumo de Energía, PDF de Varias Páginas, OCR (Reconocimiento Óptico de Caracteres)</t>
  </si>
  <si>
    <t>Un Cable para los datos y para la energía, Enviar a la Nube</t>
  </si>
  <si>
    <r>
      <t xml:space="preserve">5.-Botones del escáner: </t>
    </r>
    <r>
      <rPr>
        <sz val="11"/>
        <rFont val="Calibri"/>
        <family val="2"/>
        <scheme val="minor"/>
      </rPr>
      <t>4 botones EZ; Escaneo Automático, Copiado, PDF (Inicio de Escaneo), Envío</t>
    </r>
  </si>
  <si>
    <r>
      <rPr>
        <b/>
        <sz val="11"/>
        <rFont val="Calibri"/>
        <family val="2"/>
        <scheme val="minor"/>
      </rPr>
      <t>6.- Resolución máxima:</t>
    </r>
    <r>
      <rPr>
        <sz val="11"/>
        <rFont val="Calibri"/>
        <family val="2"/>
        <scheme val="minor"/>
      </rPr>
      <t xml:space="preserve"> Óptica:Óptica: 2400 x 2400 ppp Interpolada:19,200 x 19,200 ppp</t>
    </r>
  </si>
  <si>
    <r>
      <rPr>
        <b/>
        <sz val="11"/>
        <rFont val="Calibri"/>
        <family val="2"/>
        <scheme val="minor"/>
      </rPr>
      <t>7.- Velocidad de escaneo:</t>
    </r>
    <r>
      <rPr>
        <sz val="11"/>
        <rFont val="Calibri"/>
        <family val="2"/>
        <scheme val="minor"/>
      </rPr>
      <t xml:space="preserve"> </t>
    </r>
  </si>
  <si>
    <t>Documentos: Aprox. 10 segundos (300 ppp/tamaño Carta/Color) 4" x 6"</t>
  </si>
  <si>
    <t>Fotografías: Aprox. 5 segundos (300 ppp/Color)</t>
  </si>
  <si>
    <r>
      <rPr>
        <b/>
        <sz val="11"/>
        <rFont val="Calibri"/>
        <family val="2"/>
        <scheme val="minor"/>
      </rPr>
      <t>8.- Modo de escaneo:</t>
    </r>
    <r>
      <rPr>
        <sz val="11"/>
        <rFont val="Calibri"/>
        <family val="2"/>
        <scheme val="minor"/>
      </rPr>
      <t xml:space="preserve"> </t>
    </r>
  </si>
  <si>
    <t>Color: Interna de 48 bits/Externa de 48 o 24 bits</t>
  </si>
  <si>
    <t>Escala de grises: 16 bits interno/8 bits externo</t>
  </si>
  <si>
    <r>
      <t xml:space="preserve">9.- Tamaño máximo del documento: </t>
    </r>
    <r>
      <rPr>
        <sz val="11"/>
        <rFont val="Calibri"/>
        <family val="2"/>
        <scheme val="minor"/>
      </rPr>
      <t>8.5" x 11.7" (Carta/A4)</t>
    </r>
  </si>
  <si>
    <t>10.- Compatibilidad con los sistemas operativos</t>
  </si>
  <si>
    <t>Windows: 7 Windows® 10, Windows 8.1, Windows 7 SP1</t>
  </si>
  <si>
    <t>Mac: Mac OS® X v10.10.5 - macOS v10.13 (High Sierra)</t>
  </si>
  <si>
    <t>Linux®:9 Requiere la instalación del software controlador ScanGear MP</t>
  </si>
  <si>
    <r>
      <t xml:space="preserve">11.- Requisitos de energía: </t>
    </r>
    <r>
      <rPr>
        <sz val="10"/>
        <rFont val="Arial"/>
        <family val="2"/>
      </rPr>
      <t>Hi-Speed USB 2.0 (un cable para los datos y para la energía)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</si>
</sst>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&quot;$&quot;* #,##0.00_ ;_ &quot;$&quot;* \-#,##0.00_ ;_ &quot;$&quot;* &quot;-&quot;??_ ;_ @_ "/>
    <numFmt numFmtId="165" formatCode="_-[$$-300A]\ * #,##0.00_ ;_-[$$-300A]\ * \-#,##0.00\ ;_-[$$-300A]\ * &quot;-&quot;??_ ;_-@_ "/>
    <numFmt numFmtId="166" formatCode="_-[$$-409]* #,##0.00_ ;_-[$$-409]* \-#,##0.00\ ;_-[$$-409]* &quot;-&quot;??_ ;_-@_ "/>
    <numFmt numFmtId="167" formatCode="\Q\u\i\t\o\ dd/mmm/yyyy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b/>
      <sz val="9"/>
      <name val="Arial Narrow"/>
      <family val="2"/>
    </font>
    <font>
      <b/>
      <sz val="9"/>
      <name val="Comic Sans MS"/>
      <family val="4"/>
    </font>
    <font>
      <b/>
      <i/>
      <sz val="9"/>
      <name val="Arial Narrow"/>
      <family val="2"/>
    </font>
    <font>
      <sz val="10"/>
      <name val="Calibri"/>
      <family val="2"/>
    </font>
    <font>
      <sz val="10"/>
      <name val="Arial"/>
      <family val="2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color rgb="FF000000"/>
      <name val="Calibri"/>
      <family val="2"/>
      <scheme val="minor"/>
    </font>
    <font>
      <sz val="13.5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20"/>
      <color theme="1" tint="0.1499984740745262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0"/>
      <color theme="1" tint="4.9989318521683403E-2"/>
      <name val="Arial"/>
      <family val="2"/>
    </font>
    <font>
      <b/>
      <sz val="10"/>
      <color rgb="FFC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CCCCCC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</cellStyleXfs>
  <cellXfs count="152">
    <xf numFmtId="0" fontId="0" fillId="0" borderId="0" xfId="0"/>
    <xf numFmtId="0" fontId="6" fillId="0" borderId="0" xfId="0" applyFont="1" applyAlignment="1">
      <alignment vertical="center" wrapText="1"/>
    </xf>
    <xf numFmtId="0" fontId="9" fillId="0" borderId="0" xfId="1" applyAlignment="1">
      <alignment vertical="center"/>
    </xf>
    <xf numFmtId="0" fontId="2" fillId="0" borderId="0" xfId="0" applyFont="1"/>
    <xf numFmtId="0" fontId="2" fillId="0" borderId="7" xfId="0" applyFont="1" applyBorder="1" applyAlignment="1">
      <alignment horizontal="left" vertical="center" wrapText="1" indent="1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2" fillId="0" borderId="0" xfId="1" applyFont="1" applyAlignment="1">
      <alignment vertical="center"/>
    </xf>
    <xf numFmtId="0" fontId="2" fillId="0" borderId="0" xfId="1" applyFont="1"/>
    <xf numFmtId="0" fontId="7" fillId="0" borderId="0" xfId="0" applyFont="1"/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7" fillId="0" borderId="0" xfId="0" applyFont="1"/>
    <xf numFmtId="0" fontId="20" fillId="0" borderId="0" xfId="0" applyFont="1"/>
    <xf numFmtId="0" fontId="16" fillId="2" borderId="12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20" fillId="0" borderId="0" xfId="0" applyFont="1" applyProtection="1">
      <protection locked="0"/>
    </xf>
    <xf numFmtId="0" fontId="20" fillId="0" borderId="0" xfId="0" applyFont="1" applyAlignment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25" fillId="0" borderId="0" xfId="0" applyFont="1"/>
    <xf numFmtId="0" fontId="24" fillId="0" borderId="0" xfId="0" applyFont="1"/>
    <xf numFmtId="0" fontId="26" fillId="3" borderId="0" xfId="0" applyFont="1" applyFill="1"/>
    <xf numFmtId="0" fontId="24" fillId="0" borderId="0" xfId="0" applyFont="1" applyAlignment="1">
      <alignment horizontal="left"/>
    </xf>
    <xf numFmtId="0" fontId="20" fillId="0" borderId="2" xfId="0" applyFont="1" applyBorder="1" applyProtection="1">
      <protection locked="0"/>
    </xf>
    <xf numFmtId="0" fontId="20" fillId="0" borderId="4" xfId="0" applyFont="1" applyBorder="1"/>
    <xf numFmtId="0" fontId="20" fillId="0" borderId="2" xfId="0" applyFont="1" applyBorder="1" applyAlignment="1" applyProtection="1">
      <alignment horizontal="left"/>
      <protection locked="0"/>
    </xf>
    <xf numFmtId="0" fontId="25" fillId="0" borderId="4" xfId="0" applyFont="1" applyBorder="1"/>
    <xf numFmtId="0" fontId="26" fillId="3" borderId="4" xfId="0" applyFont="1" applyFill="1" applyBorder="1"/>
    <xf numFmtId="0" fontId="24" fillId="0" borderId="2" xfId="0" applyFont="1" applyBorder="1"/>
    <xf numFmtId="0" fontId="27" fillId="0" borderId="4" xfId="0" applyFont="1" applyBorder="1"/>
    <xf numFmtId="0" fontId="17" fillId="0" borderId="2" xfId="0" applyFont="1" applyBorder="1"/>
    <xf numFmtId="0" fontId="24" fillId="0" borderId="9" xfId="0" applyFont="1" applyBorder="1"/>
    <xf numFmtId="0" fontId="24" fillId="0" borderId="10" xfId="0" applyFont="1" applyBorder="1"/>
    <xf numFmtId="0" fontId="24" fillId="0" borderId="10" xfId="0" applyFont="1" applyBorder="1" applyAlignment="1">
      <alignment horizontal="left"/>
    </xf>
    <xf numFmtId="0" fontId="24" fillId="0" borderId="11" xfId="0" applyFont="1" applyBorder="1" applyAlignment="1">
      <alignment horizontal="left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9" fontId="6" fillId="0" borderId="0" xfId="5" applyFont="1" applyAlignment="1">
      <alignment horizontal="center" vertical="center" wrapText="1"/>
    </xf>
    <xf numFmtId="166" fontId="6" fillId="0" borderId="0" xfId="0" applyNumberFormat="1" applyFont="1" applyAlignment="1">
      <alignment vertical="center" wrapText="1"/>
    </xf>
    <xf numFmtId="166" fontId="20" fillId="0" borderId="9" xfId="0" applyNumberFormat="1" applyFont="1" applyBorder="1" applyAlignment="1" applyProtection="1">
      <alignment horizontal="right"/>
      <protection locked="0" hidden="1"/>
    </xf>
    <xf numFmtId="166" fontId="17" fillId="0" borderId="4" xfId="0" applyNumberFormat="1" applyFont="1" applyBorder="1" applyAlignment="1" applyProtection="1">
      <alignment horizontal="right"/>
      <protection locked="0" hidden="1"/>
    </xf>
    <xf numFmtId="166" fontId="17" fillId="0" borderId="4" xfId="0" applyNumberFormat="1" applyFont="1" applyBorder="1" applyAlignment="1" applyProtection="1">
      <alignment horizontal="center"/>
      <protection locked="0" hidden="1"/>
    </xf>
    <xf numFmtId="166" fontId="17" fillId="0" borderId="2" xfId="0" applyNumberFormat="1" applyFont="1" applyBorder="1" applyAlignment="1" applyProtection="1">
      <alignment horizontal="center"/>
      <protection locked="0" hidden="1"/>
    </xf>
    <xf numFmtId="0" fontId="23" fillId="0" borderId="0" xfId="0" applyFont="1"/>
    <xf numFmtId="0" fontId="16" fillId="0" borderId="12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center"/>
    </xf>
    <xf numFmtId="165" fontId="28" fillId="0" borderId="13" xfId="0" applyNumberFormat="1" applyFont="1" applyBorder="1" applyAlignment="1">
      <alignment vertical="center"/>
    </xf>
    <xf numFmtId="165" fontId="28" fillId="0" borderId="14" xfId="0" applyNumberFormat="1" applyFont="1" applyBorder="1" applyAlignment="1">
      <alignment vertical="center"/>
    </xf>
    <xf numFmtId="0" fontId="25" fillId="0" borderId="0" xfId="0" applyFont="1" applyAlignment="1">
      <alignment horizontal="left"/>
    </xf>
    <xf numFmtId="0" fontId="29" fillId="0" borderId="0" xfId="0" applyFont="1"/>
    <xf numFmtId="0" fontId="30" fillId="0" borderId="0" xfId="0" applyFont="1"/>
    <xf numFmtId="0" fontId="16" fillId="4" borderId="8" xfId="0" applyFont="1" applyFill="1" applyBorder="1" applyAlignment="1">
      <alignment horizontal="center" vertical="center"/>
    </xf>
    <xf numFmtId="0" fontId="24" fillId="0" borderId="0" xfId="1" applyFont="1" applyAlignment="1">
      <alignment vertical="center"/>
    </xf>
    <xf numFmtId="0" fontId="2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7" fillId="0" borderId="4" xfId="0" applyFont="1" applyBorder="1"/>
    <xf numFmtId="0" fontId="32" fillId="0" borderId="4" xfId="0" applyFont="1" applyBorder="1" applyAlignment="1" applyProtection="1">
      <alignment wrapText="1"/>
      <protection locked="0"/>
    </xf>
    <xf numFmtId="0" fontId="19" fillId="0" borderId="1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33" fillId="0" borderId="4" xfId="0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16" fillId="0" borderId="9" xfId="0" applyFont="1" applyBorder="1" applyAlignment="1">
      <alignment horizontal="left"/>
    </xf>
    <xf numFmtId="0" fontId="5" fillId="0" borderId="0" xfId="0" applyFont="1" applyAlignment="1">
      <alignment horizontal="left" vertical="top" wrapText="1"/>
    </xf>
    <xf numFmtId="0" fontId="16" fillId="0" borderId="16" xfId="0" applyFont="1" applyBorder="1" applyAlignment="1">
      <alignment horizontal="left" vertical="center"/>
    </xf>
    <xf numFmtId="0" fontId="2" fillId="0" borderId="16" xfId="0" applyFont="1" applyBorder="1"/>
    <xf numFmtId="0" fontId="16" fillId="0" borderId="4" xfId="0" applyFont="1" applyBorder="1"/>
    <xf numFmtId="166" fontId="20" fillId="0" borderId="4" xfId="0" applyNumberFormat="1" applyFont="1" applyBorder="1" applyAlignment="1" applyProtection="1">
      <alignment horizontal="right"/>
      <protection hidden="1"/>
    </xf>
    <xf numFmtId="0" fontId="2" fillId="0" borderId="0" xfId="0" applyFont="1" applyAlignment="1">
      <alignment vertical="center"/>
    </xf>
    <xf numFmtId="0" fontId="19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32" fillId="0" borderId="4" xfId="0" applyFont="1" applyBorder="1" applyProtection="1">
      <protection locked="0"/>
    </xf>
    <xf numFmtId="166" fontId="20" fillId="0" borderId="4" xfId="0" applyNumberFormat="1" applyFont="1" applyBorder="1" applyAlignment="1" applyProtection="1">
      <alignment horizontal="right"/>
      <protection locked="0" hidden="1"/>
    </xf>
    <xf numFmtId="166" fontId="20" fillId="0" borderId="4" xfId="0" applyNumberFormat="1" applyFont="1" applyBorder="1" applyAlignment="1" applyProtection="1">
      <alignment horizontal="center"/>
      <protection locked="0" hidden="1"/>
    </xf>
    <xf numFmtId="166" fontId="20" fillId="0" borderId="2" xfId="0" applyNumberFormat="1" applyFont="1" applyBorder="1" applyAlignment="1" applyProtection="1">
      <alignment horizontal="center"/>
      <protection locked="0" hidden="1"/>
    </xf>
    <xf numFmtId="0" fontId="5" fillId="0" borderId="0" xfId="0" applyFont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8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0" xfId="0" applyFont="1" applyFill="1" applyBorder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22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left"/>
    </xf>
    <xf numFmtId="0" fontId="24" fillId="0" borderId="5" xfId="0" applyFont="1" applyBorder="1" applyAlignment="1">
      <alignment horizontal="left"/>
    </xf>
    <xf numFmtId="0" fontId="24" fillId="0" borderId="6" xfId="0" applyFont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0" fontId="24" fillId="0" borderId="2" xfId="0" applyFont="1" applyBorder="1" applyAlignment="1">
      <alignment horizontal="left"/>
    </xf>
    <xf numFmtId="0" fontId="2" fillId="0" borderId="0" xfId="0" applyFont="1" applyAlignment="1">
      <alignment horizontal="left" vertical="center" indent="1"/>
    </xf>
    <xf numFmtId="0" fontId="16" fillId="0" borderId="2" xfId="0" applyFont="1" applyBorder="1" applyAlignment="1">
      <alignment horizontal="left"/>
    </xf>
    <xf numFmtId="0" fontId="2" fillId="0" borderId="0" xfId="0" applyFont="1" applyAlignment="1">
      <alignment horizontal="left" indent="1"/>
    </xf>
    <xf numFmtId="0" fontId="24" fillId="0" borderId="10" xfId="0" applyFont="1" applyBorder="1" applyAlignment="1">
      <alignment horizontal="center"/>
    </xf>
    <xf numFmtId="0" fontId="24" fillId="0" borderId="11" xfId="0" applyFont="1" applyBorder="1" applyAlignment="1">
      <alignment horizontal="center"/>
    </xf>
    <xf numFmtId="167" fontId="21" fillId="0" borderId="8" xfId="0" applyNumberFormat="1" applyFont="1" applyBorder="1" applyAlignment="1">
      <alignment horizontal="center"/>
    </xf>
    <xf numFmtId="0" fontId="18" fillId="4" borderId="8" xfId="0" applyFont="1" applyFill="1" applyBorder="1" applyAlignment="1">
      <alignment horizontal="center" vertical="center"/>
    </xf>
    <xf numFmtId="1" fontId="22" fillId="0" borderId="8" xfId="0" quotePrefix="1" applyNumberFormat="1" applyFont="1" applyBorder="1" applyAlignment="1">
      <alignment horizontal="center" vertical="center"/>
    </xf>
    <xf numFmtId="1" fontId="22" fillId="0" borderId="8" xfId="0" applyNumberFormat="1" applyFont="1" applyBorder="1" applyAlignment="1">
      <alignment horizontal="center" vertical="center"/>
    </xf>
    <xf numFmtId="0" fontId="23" fillId="0" borderId="8" xfId="0" quotePrefix="1" applyFont="1" applyBorder="1" applyAlignment="1">
      <alignment horizontal="left" vertical="center"/>
    </xf>
    <xf numFmtId="166" fontId="20" fillId="0" borderId="4" xfId="0" applyNumberFormat="1" applyFont="1" applyBorder="1" applyAlignment="1" applyProtection="1">
      <alignment horizontal="center"/>
      <protection locked="0" hidden="1"/>
    </xf>
    <xf numFmtId="166" fontId="20" fillId="0" borderId="2" xfId="0" applyNumberFormat="1" applyFont="1" applyBorder="1" applyAlignment="1" applyProtection="1">
      <alignment horizontal="center"/>
      <protection locked="0" hidden="1"/>
    </xf>
    <xf numFmtId="0" fontId="16" fillId="2" borderId="12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center" vertical="center" wrapText="1"/>
    </xf>
    <xf numFmtId="166" fontId="20" fillId="0" borderId="4" xfId="0" applyNumberFormat="1" applyFont="1" applyBorder="1" applyAlignment="1" applyProtection="1">
      <alignment horizontal="center"/>
      <protection hidden="1"/>
    </xf>
    <xf numFmtId="166" fontId="20" fillId="0" borderId="2" xfId="0" applyNumberFormat="1" applyFont="1" applyBorder="1" applyAlignment="1" applyProtection="1">
      <alignment horizontal="center"/>
      <protection hidden="1"/>
    </xf>
    <xf numFmtId="0" fontId="18" fillId="0" borderId="3" xfId="0" applyFont="1" applyBorder="1" applyAlignment="1">
      <alignment horizontal="left" vertical="center"/>
    </xf>
    <xf numFmtId="0" fontId="18" fillId="0" borderId="5" xfId="0" applyFont="1" applyBorder="1" applyAlignment="1">
      <alignment horizontal="left" vertical="center"/>
    </xf>
    <xf numFmtId="165" fontId="20" fillId="0" borderId="3" xfId="0" applyNumberFormat="1" applyFont="1" applyBorder="1" applyAlignment="1">
      <alignment vertical="center"/>
    </xf>
    <xf numFmtId="165" fontId="20" fillId="0" borderId="6" xfId="0" applyNumberFormat="1" applyFont="1" applyBorder="1" applyAlignment="1">
      <alignment vertical="center"/>
    </xf>
    <xf numFmtId="166" fontId="20" fillId="0" borderId="9" xfId="0" applyNumberFormat="1" applyFont="1" applyBorder="1" applyAlignment="1" applyProtection="1">
      <alignment horizontal="center"/>
      <protection locked="0" hidden="1"/>
    </xf>
    <xf numFmtId="166" fontId="20" fillId="0" borderId="11" xfId="0" applyNumberFormat="1" applyFont="1" applyBorder="1" applyAlignment="1" applyProtection="1">
      <alignment horizontal="center"/>
      <protection locked="0" hidden="1"/>
    </xf>
    <xf numFmtId="0" fontId="13" fillId="0" borderId="0" xfId="4" applyFont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165" fontId="20" fillId="0" borderId="9" xfId="0" applyNumberFormat="1" applyFont="1" applyBorder="1" applyAlignment="1">
      <alignment vertical="center"/>
    </xf>
    <xf numFmtId="165" fontId="20" fillId="0" borderId="11" xfId="0" applyNumberFormat="1" applyFont="1" applyBorder="1" applyAlignment="1">
      <alignment vertical="center"/>
    </xf>
    <xf numFmtId="0" fontId="18" fillId="4" borderId="12" xfId="0" applyFont="1" applyFill="1" applyBorder="1" applyAlignment="1">
      <alignment horizontal="left" vertical="center"/>
    </xf>
    <xf numFmtId="0" fontId="18" fillId="4" borderId="13" xfId="0" applyFont="1" applyFill="1" applyBorder="1" applyAlignment="1">
      <alignment horizontal="left" vertical="center"/>
    </xf>
    <xf numFmtId="165" fontId="33" fillId="4" borderId="13" xfId="0" applyNumberFormat="1" applyFont="1" applyFill="1" applyBorder="1" applyAlignment="1">
      <alignment vertical="center"/>
    </xf>
    <xf numFmtId="165" fontId="33" fillId="4" borderId="14" xfId="0" applyNumberFormat="1" applyFont="1" applyFill="1" applyBorder="1" applyAlignment="1">
      <alignment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left"/>
    </xf>
    <xf numFmtId="0" fontId="34" fillId="0" borderId="0" xfId="0" applyFont="1" applyAlignment="1">
      <alignment horizontal="center" vertical="center"/>
    </xf>
    <xf numFmtId="166" fontId="17" fillId="0" borderId="4" xfId="0" applyNumberFormat="1" applyFont="1" applyBorder="1" applyAlignment="1" applyProtection="1">
      <alignment horizontal="center"/>
      <protection locked="0" hidden="1"/>
    </xf>
    <xf numFmtId="166" fontId="17" fillId="0" borderId="2" xfId="0" applyNumberFormat="1" applyFont="1" applyBorder="1" applyAlignment="1" applyProtection="1">
      <alignment horizontal="center"/>
      <protection locked="0" hidden="1"/>
    </xf>
    <xf numFmtId="166" fontId="17" fillId="0" borderId="4" xfId="0" applyNumberFormat="1" applyFont="1" applyBorder="1" applyAlignment="1" applyProtection="1">
      <alignment horizontal="center"/>
      <protection hidden="1"/>
    </xf>
    <xf numFmtId="166" fontId="17" fillId="0" borderId="2" xfId="0" applyNumberFormat="1" applyFont="1" applyBorder="1" applyAlignment="1" applyProtection="1">
      <alignment horizontal="center"/>
      <protection hidden="1"/>
    </xf>
    <xf numFmtId="166" fontId="17" fillId="0" borderId="9" xfId="0" applyNumberFormat="1" applyFont="1" applyBorder="1" applyAlignment="1" applyProtection="1">
      <alignment horizontal="center"/>
      <protection locked="0" hidden="1"/>
    </xf>
    <xf numFmtId="166" fontId="17" fillId="0" borderId="11" xfId="0" applyNumberFormat="1" applyFont="1" applyBorder="1" applyAlignment="1" applyProtection="1">
      <alignment horizontal="center"/>
      <protection locked="0" hidden="1"/>
    </xf>
    <xf numFmtId="0" fontId="17" fillId="0" borderId="4" xfId="0" applyFont="1" applyBorder="1" applyAlignment="1">
      <alignment horizontal="left" wrapText="1"/>
    </xf>
    <xf numFmtId="0" fontId="17" fillId="0" borderId="0" xfId="0" applyFont="1" applyAlignment="1">
      <alignment horizontal="left" wrapText="1"/>
    </xf>
    <xf numFmtId="0" fontId="17" fillId="0" borderId="2" xfId="0" applyFont="1" applyBorder="1" applyAlignment="1">
      <alignment horizontal="left" wrapText="1"/>
    </xf>
    <xf numFmtId="0" fontId="17" fillId="0" borderId="4" xfId="0" applyFont="1" applyBorder="1" applyAlignment="1"/>
  </cellXfs>
  <cellStyles count="6">
    <cellStyle name="Hipervínculo" xfId="1" builtinId="8"/>
    <cellStyle name="Moneda 2" xfId="3" xr:uid="{8A3DF663-E9E8-4747-A1F0-B13A4C8F223F}"/>
    <cellStyle name="Normal" xfId="0" builtinId="0"/>
    <cellStyle name="Normal 2" xfId="2" xr:uid="{154765F0-560E-4292-83F1-50596458F0D7}"/>
    <cellStyle name="Normal 2 3" xfId="4" xr:uid="{66B1F71D-C76A-4249-B5E2-2440DED1940E}"/>
    <cellStyle name="Porcentaje" xfId="5" builtinId="5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DR-M14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7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DR-M160II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DR-M106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DR-M26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0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DR-6010C_Brochure_Eng1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1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image-1.com/wp-content/themes/image-one/downloads/canon-imageformula-dr-6030c-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2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DR_G2090_USB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3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DR-G211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4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DR-G214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5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DR-X10C_Brochure_Spa1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P-208II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19.gif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CR-L1_CR-L1UV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7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CR-120_CR-120UV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8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CR-15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39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CR-15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40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3" Type="http://schemas.openxmlformats.org/officeDocument/2006/relationships/image" Target="../media/image15.png"/><Relationship Id="rId7" Type="http://schemas.openxmlformats.org/officeDocument/2006/relationships/image" Target="../media/image1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P-215II_Brochure_Eng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ScanFront40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DR-F12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DR-C225II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DR-S15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DR-C23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5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hyperlink" Target="https://www.cla.canon.com/es_PA/app/pdf/brochures/iF_scanners/iF_DR-C240_Brochure.pdf" TargetMode="External"/><Relationship Id="rId5" Type="http://schemas.openxmlformats.org/officeDocument/2006/relationships/image" Target="../media/image17.png"/><Relationship Id="rId4" Type="http://schemas.openxmlformats.org/officeDocument/2006/relationships/image" Target="../media/image16.emf"/><Relationship Id="rId9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133350</xdr:rowOff>
    </xdr:from>
    <xdr:to>
      <xdr:col>6</xdr:col>
      <xdr:colOff>468000</xdr:colOff>
      <xdr:row>76</xdr:row>
      <xdr:rowOff>55988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5F5565-844C-438D-B881-6B56141F7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0506075"/>
          <a:ext cx="5040000" cy="18657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152400</xdr:rowOff>
    </xdr:from>
    <xdr:to>
      <xdr:col>6</xdr:col>
      <xdr:colOff>468000</xdr:colOff>
      <xdr:row>66</xdr:row>
      <xdr:rowOff>81600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073C7B-C85B-A484-4E29-A118DB2A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58175"/>
          <a:ext cx="5040000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130950</xdr:rowOff>
    </xdr:from>
    <xdr:to>
      <xdr:col>6</xdr:col>
      <xdr:colOff>468000</xdr:colOff>
      <xdr:row>54</xdr:row>
      <xdr:rowOff>60150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D2850F8-8DC2-5CBE-9BF2-208D678F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3625"/>
          <a:ext cx="5040000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109500</xdr:rowOff>
    </xdr:from>
    <xdr:to>
      <xdr:col>6</xdr:col>
      <xdr:colOff>468000</xdr:colOff>
      <xdr:row>30</xdr:row>
      <xdr:rowOff>38700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3090142-465C-0BC9-079A-DB3874A16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5975"/>
          <a:ext cx="5040000" cy="25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752475</xdr:colOff>
      <xdr:row>50</xdr:row>
      <xdr:rowOff>104775</xdr:rowOff>
    </xdr:from>
    <xdr:to>
      <xdr:col>15</xdr:col>
      <xdr:colOff>458475</xdr:colOff>
      <xdr:row>66</xdr:row>
      <xdr:rowOff>33975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8F9793A-7092-180B-E77A-17EB99993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8210550"/>
          <a:ext cx="5040000" cy="25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759600</xdr:colOff>
      <xdr:row>14</xdr:row>
      <xdr:rowOff>121425</xdr:rowOff>
    </xdr:from>
    <xdr:to>
      <xdr:col>15</xdr:col>
      <xdr:colOff>465600</xdr:colOff>
      <xdr:row>30</xdr:row>
      <xdr:rowOff>50625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29727F1-E8EB-0F34-84B9-13FD04DC1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5600" y="2397900"/>
          <a:ext cx="5040000" cy="25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23775</xdr:colOff>
      <xdr:row>26</xdr:row>
      <xdr:rowOff>109500</xdr:rowOff>
    </xdr:from>
    <xdr:to>
      <xdr:col>15</xdr:col>
      <xdr:colOff>491775</xdr:colOff>
      <xdr:row>42</xdr:row>
      <xdr:rowOff>38700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C01D7D96-91F8-6B56-83F8-EA2DD195C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775" y="4329075"/>
          <a:ext cx="5040000" cy="25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754800</xdr:colOff>
      <xdr:row>38</xdr:row>
      <xdr:rowOff>116625</xdr:rowOff>
    </xdr:from>
    <xdr:to>
      <xdr:col>15</xdr:col>
      <xdr:colOff>460800</xdr:colOff>
      <xdr:row>54</xdr:row>
      <xdr:rowOff>45825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5189F46B-4071-5FFA-F061-5A1113C71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0800" y="6279300"/>
          <a:ext cx="5040000" cy="25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761925</xdr:colOff>
      <xdr:row>62</xdr:row>
      <xdr:rowOff>114225</xdr:rowOff>
    </xdr:from>
    <xdr:to>
      <xdr:col>15</xdr:col>
      <xdr:colOff>467925</xdr:colOff>
      <xdr:row>78</xdr:row>
      <xdr:rowOff>43425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71E0B97C-0B2A-64B7-80A2-B4596C627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25" y="10163100"/>
          <a:ext cx="5040000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126150</xdr:rowOff>
    </xdr:from>
    <xdr:to>
      <xdr:col>6</xdr:col>
      <xdr:colOff>468000</xdr:colOff>
      <xdr:row>42</xdr:row>
      <xdr:rowOff>55350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10C538A-3FB8-7A04-B9DF-1958EEEC6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5725"/>
          <a:ext cx="5040000" cy="25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2</xdr:row>
      <xdr:rowOff>104776</xdr:rowOff>
    </xdr:from>
    <xdr:to>
      <xdr:col>15</xdr:col>
      <xdr:colOff>438150</xdr:colOff>
      <xdr:row>17</xdr:row>
      <xdr:rowOff>157164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C5BDE6-BA25-4FD1-93F8-FF7D7DD0A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428626"/>
          <a:ext cx="4981575" cy="24907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104775</xdr:rowOff>
    </xdr:from>
    <xdr:to>
      <xdr:col>6</xdr:col>
      <xdr:colOff>466725</xdr:colOff>
      <xdr:row>18</xdr:row>
      <xdr:rowOff>23813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54E5F3-3EE4-4986-BE68-BA991A2BC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28625"/>
          <a:ext cx="5038725" cy="25193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420673-22BB-4A67-BBAB-ED66FFDF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235BC9C4-9406-48FE-A62D-C1402369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1A1D395A-1598-4966-952C-E749FB8B7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B7C26A11-9E3F-426C-8C87-FF028B5DC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6DC2502B-8BDF-4A1D-8D0F-41DE97421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74931157-1CFF-4A9C-AAC9-3921E565B774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3462A71C-73C6-4E97-BD65-847A5851E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6AEB9875-013B-4F2E-8B04-7172938E3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FC92279C-1718-45B7-AC0B-FFE2D425A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B75048EB-B94D-4A62-B649-181DA5D14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47BF6C64-9C44-4EAF-9F97-4F275A40F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958AFA28-0DC0-4945-A452-44E83CEA0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438DEBBB-16B6-44CC-A619-4E244EE28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913F539E-550A-46BD-9024-4E44418D6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E484800A-A193-4237-BF50-335148928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604C88CC-5DB6-4522-B8BB-BEF936E0F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57EB4081-AC6D-431C-9775-E17BC9F0E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46C171F7-78C1-4EDE-A193-7AA0ACC60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924F5CBA-7FF9-4585-8972-4ECBBED8A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95954598-58B5-4926-8DB6-BDEF5E4B4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BEAEEA67-B1BB-466E-9C95-0247E1F1C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E9A9959F-A27C-457E-A36D-B2CF40A08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1DEAF8FC-FD82-4E4A-A62F-737C9B1F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7B682BB4-5594-48FA-87E7-D62A2698B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92AA58F5-7B45-4A91-B968-9F651554CE3F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AC802F8A-07F6-4878-8050-BEF84FC3A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12584</xdr:rowOff>
    </xdr:from>
    <xdr:to>
      <xdr:col>11</xdr:col>
      <xdr:colOff>738186</xdr:colOff>
      <xdr:row>99</xdr:row>
      <xdr:rowOff>152998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7259FD04-07A8-4AB0-BFDD-3FEE2271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07667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368300</xdr:colOff>
      <xdr:row>87</xdr:row>
      <xdr:rowOff>140996</xdr:rowOff>
    </xdr:from>
    <xdr:to>
      <xdr:col>11</xdr:col>
      <xdr:colOff>320674</xdr:colOff>
      <xdr:row>94</xdr:row>
      <xdr:rowOff>14816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A1CAA9A-515B-43B6-A9CA-DE891093A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697383" y="14724829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38100</xdr:rowOff>
    </xdr:from>
    <xdr:to>
      <xdr:col>5</xdr:col>
      <xdr:colOff>266434</xdr:colOff>
      <xdr:row>90</xdr:row>
      <xdr:rowOff>139700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B1D9E5F7-B204-437C-B89C-62450CF40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193183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541020</xdr:colOff>
      <xdr:row>20</xdr:row>
      <xdr:rowOff>121920</xdr:rowOff>
    </xdr:from>
    <xdr:to>
      <xdr:col>8</xdr:col>
      <xdr:colOff>632460</xdr:colOff>
      <xdr:row>30</xdr:row>
      <xdr:rowOff>64903</xdr:rowOff>
    </xdr:to>
    <xdr:pic>
      <xdr:nvPicPr>
        <xdr:cNvPr id="33" name="Imagen 32" descr="imageFORMULA DR-M140: Escáner: Canon Latin America">
          <a:extLst>
            <a:ext uri="{FF2B5EF4-FFF2-40B4-BE49-F238E27FC236}">
              <a16:creationId xmlns:a16="http://schemas.microsoft.com/office/drawing/2014/main" id="{3909BD28-12EF-13B5-8DA6-C7A8A1CCC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4540" y="3817620"/>
          <a:ext cx="2529840" cy="1653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6C16CF6-ECD3-4392-9607-D8BCC5E44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9C322CCA-49B5-4F83-9ED2-A06072ED0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6C538EA6-157E-479E-B0BB-FF914CCE1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2C866DCD-AA97-4FA9-80F7-0D532566F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73F123E6-0697-4237-A3F4-4C5673C85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8FBDC946-1933-4D6F-A4B9-71B65E2C8734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48BB3007-F912-4C9D-9C80-7731FD9FC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919A5A31-E431-46F8-8CFB-68A187F68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21C6057E-3211-417E-8AF4-92925437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D1FFEDD4-8EEB-45B8-99B1-3C341FE57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5620924A-E431-453A-BCDB-A8608DB44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7A031ECD-863C-4DD4-9D58-6C0E0150C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184D9E9E-E4AC-4590-B45C-42D009D98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016BF9B0-7211-4CF2-A8B2-0237D6E3C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8DA3181A-B686-4F7F-96DD-F961EF9CD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17967BCD-C4EC-4FEF-BA6C-7CF832D13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9682B944-6785-467D-85B0-80A37CAFC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DD3B4659-C883-4DD0-9E77-9C18C8370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ACC50938-93D6-4EF2-AF74-EA1CE51AE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E50BA2B3-B635-4F40-A6EB-BE6805E1A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DA752CEA-127D-4D46-8BA6-19CCA3B43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1AD42929-7A0C-4EE2-8F96-9925DE96E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964F63C3-D096-4905-8810-842E2E9AB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96D9F792-E6AC-447F-8AB3-A46041948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8C747EE0-D6F5-4293-89BB-EFEDB13811D0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BE645A95-0718-4FCF-BB41-388B63AD4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2001</xdr:rowOff>
    </xdr:from>
    <xdr:to>
      <xdr:col>11</xdr:col>
      <xdr:colOff>738186</xdr:colOff>
      <xdr:row>99</xdr:row>
      <xdr:rowOff>142415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B4C149E1-BB5F-434A-BA53-A8D10032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7084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400050</xdr:colOff>
      <xdr:row>87</xdr:row>
      <xdr:rowOff>130413</xdr:rowOff>
    </xdr:from>
    <xdr:to>
      <xdr:col>11</xdr:col>
      <xdr:colOff>352424</xdr:colOff>
      <xdr:row>94</xdr:row>
      <xdr:rowOff>4233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25549C7-0445-49CF-BBBE-B429378CB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29133" y="14714246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6350</xdr:rowOff>
    </xdr:from>
    <xdr:to>
      <xdr:col>5</xdr:col>
      <xdr:colOff>266434</xdr:colOff>
      <xdr:row>91</xdr:row>
      <xdr:rowOff>107950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3BC1EBE-5CB7-46DB-8686-6AA381C94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320183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790575</xdr:colOff>
      <xdr:row>20</xdr:row>
      <xdr:rowOff>45720</xdr:rowOff>
    </xdr:from>
    <xdr:to>
      <xdr:col>8</xdr:col>
      <xdr:colOff>542925</xdr:colOff>
      <xdr:row>32</xdr:row>
      <xdr:rowOff>9211</xdr:rowOff>
    </xdr:to>
    <xdr:pic>
      <xdr:nvPicPr>
        <xdr:cNvPr id="33" name="Imagen 32" descr="imageFORMULA DR-M160II: Escáner: Canon Latin America">
          <a:extLst>
            <a:ext uri="{FF2B5EF4-FFF2-40B4-BE49-F238E27FC236}">
              <a16:creationId xmlns:a16="http://schemas.microsoft.com/office/drawing/2014/main" id="{D76CE1F6-932B-1B8B-B7AB-ED399F006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08" t="-1" r="16447" b="4756"/>
        <a:stretch/>
      </xdr:blipFill>
      <xdr:spPr bwMode="auto">
        <a:xfrm>
          <a:off x="5943600" y="3789045"/>
          <a:ext cx="2124075" cy="2007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FFE6D8-ED36-4FCE-A123-4B23C3FB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6D9DADFE-F895-4B80-BFED-61B8CFB6F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D2ED06D5-FD21-4528-9FF4-1B1644042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28106792-8B91-46CD-8FAF-3C00C434A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264BF2A0-71E0-451B-866A-2794BE75F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3E61AE37-C50B-42F7-AC21-32D962D8B7A5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9C300C7E-8D69-42F0-9737-A8C8E3203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6A2E530B-C9CF-44AC-A727-70A62A535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F7ABBF5F-C97C-471F-A966-3DC1DB7C4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0A7AA481-70C4-4595-9890-33BCCD319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B7B486A2-B8F8-4352-8D07-719B51D5F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2C21E342-F6C2-4586-B8BC-AF65B4258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B702D91A-0718-4067-A2A2-B283AE1D9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3C6E870F-1DB9-4CFC-8705-0BF55A7F0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2A1AEA60-C494-4F75-ADDD-896AE9556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C3C11254-4005-48B7-AC32-4564065CD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0FD5C8C9-25F7-4570-AD2F-408C67589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B1B2A285-F0E9-4EFB-B805-D3F94580A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A56CB93C-D308-4001-BA86-3BC75D3FE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A9F0D31E-AE38-4D22-9782-738C3276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19779470-E777-4168-87D7-FC1B713E4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F3E090FC-3191-4F83-A847-90A5055E5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A1A84659-95EF-4240-95D4-CC86D479C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D0CA5F3F-FC1D-4B61-82A8-76B5E8EB7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A968D314-D351-4B57-8132-032935E8CE91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554BA460-B98D-484F-9E2A-491CF3090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150167</xdr:rowOff>
    </xdr:from>
    <xdr:to>
      <xdr:col>11</xdr:col>
      <xdr:colOff>738186</xdr:colOff>
      <xdr:row>99</xdr:row>
      <xdr:rowOff>131831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A126A3F-F9BA-47E6-9FB0-A6DE52C9E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86500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400051</xdr:colOff>
      <xdr:row>87</xdr:row>
      <xdr:rowOff>151580</xdr:rowOff>
    </xdr:from>
    <xdr:to>
      <xdr:col>11</xdr:col>
      <xdr:colOff>352425</xdr:colOff>
      <xdr:row>94</xdr:row>
      <xdr:rowOff>25400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FCEB01E-B82F-4008-B86E-B1C62A3B2A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29134" y="14735413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91017</xdr:rowOff>
    </xdr:from>
    <xdr:to>
      <xdr:col>5</xdr:col>
      <xdr:colOff>266434</xdr:colOff>
      <xdr:row>91</xdr:row>
      <xdr:rowOff>33867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60715FF6-BB29-4317-A905-284C57783E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46100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723443</xdr:colOff>
      <xdr:row>20</xdr:row>
      <xdr:rowOff>84665</xdr:rowOff>
    </xdr:from>
    <xdr:to>
      <xdr:col>8</xdr:col>
      <xdr:colOff>713702</xdr:colOff>
      <xdr:row>30</xdr:row>
      <xdr:rowOff>63500</xdr:rowOff>
    </xdr:to>
    <xdr:pic>
      <xdr:nvPicPr>
        <xdr:cNvPr id="31" name="Imagen 30" descr="Flatbed Canon Dr M1060 Scanners">
          <a:extLst>
            <a:ext uri="{FF2B5EF4-FFF2-40B4-BE49-F238E27FC236}">
              <a16:creationId xmlns:a16="http://schemas.microsoft.com/office/drawing/2014/main" id="{602456F1-DF76-C25E-8429-B662BB5F4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37" b="14264"/>
        <a:stretch/>
      </xdr:blipFill>
      <xdr:spPr bwMode="auto">
        <a:xfrm>
          <a:off x="5877526" y="3799415"/>
          <a:ext cx="2360926" cy="1672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E055FD-6D3E-4A1D-ADD9-BD26705E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50AA5550-806A-4C26-B491-BB8AD0A0D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4B158553-95F0-43D2-88BD-30502FF36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BA977723-6E07-423A-BED5-7BD3EABC3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92B3E7E4-BC62-4BF6-A745-976FCF7FA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51E945F3-4CDB-4596-9FB7-8837A12404EA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5E2BE496-28CA-494B-B09A-79267EF7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1BC0839C-E05C-4B99-A019-C59C5E29E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5AB5CEF2-E14F-4CA4-8362-EA32BB775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15C2926D-A75C-4A5E-B6EB-DA3AC6D8A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0EC86D93-97E9-4396-8E05-FCFFD471F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79B00851-F4D1-4D90-A1DB-9F7079E1D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BAFEC7A7-A442-4B3F-A4F4-3F6270D9B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E7B6E1E5-E22B-467E-9DE0-E0512D7FE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AF815537-4DC9-49F5-A1F6-05CC53678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CB5A818E-0999-45DA-A4BB-45F2859F8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C2637682-5D37-4D44-A70C-76A6D354C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084A86EB-ABDB-4499-A9C4-81B0C97C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29F61DA9-8CCF-403D-B3A5-1D97C2D1F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0ADA4C86-85A1-4CAB-ABA5-83F61C8E1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1C42395A-8B0C-4ADD-B3BA-457091413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EFC2A9F9-F716-4888-A381-8B4714AE2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D7E11E11-0468-49D2-AECE-650B02C4A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1111DEC9-57CD-4CBA-BACE-D0A92065B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A1DE6E29-20C9-4754-88C6-B5DC2DBC9930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9B90C72A-24CA-4F22-9139-734668C15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150168</xdr:rowOff>
    </xdr:from>
    <xdr:to>
      <xdr:col>11</xdr:col>
      <xdr:colOff>738186</xdr:colOff>
      <xdr:row>99</xdr:row>
      <xdr:rowOff>131832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361598B-12E6-4E18-A73D-20DE473DC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86501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410635</xdr:colOff>
      <xdr:row>87</xdr:row>
      <xdr:rowOff>130414</xdr:rowOff>
    </xdr:from>
    <xdr:to>
      <xdr:col>11</xdr:col>
      <xdr:colOff>363009</xdr:colOff>
      <xdr:row>94</xdr:row>
      <xdr:rowOff>4234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4537754-0D87-43F8-BA0A-8D31F50C8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39718" y="14714247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133350</xdr:rowOff>
    </xdr:from>
    <xdr:to>
      <xdr:col>5</xdr:col>
      <xdr:colOff>266434</xdr:colOff>
      <xdr:row>91</xdr:row>
      <xdr:rowOff>76200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53733CB6-2D76-4AB5-A8D7-C56B9079A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88433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910166</xdr:colOff>
      <xdr:row>20</xdr:row>
      <xdr:rowOff>148377</xdr:rowOff>
    </xdr:from>
    <xdr:to>
      <xdr:col>8</xdr:col>
      <xdr:colOff>476249</xdr:colOff>
      <xdr:row>34</xdr:row>
      <xdr:rowOff>68141</xdr:rowOff>
    </xdr:to>
    <xdr:pic>
      <xdr:nvPicPr>
        <xdr:cNvPr id="33" name="Imagen 32" descr="imageFORMULA DR-M260 - Escáneres domésticos y de oficina - Canon Spain">
          <a:extLst>
            <a:ext uri="{FF2B5EF4-FFF2-40B4-BE49-F238E27FC236}">
              <a16:creationId xmlns:a16="http://schemas.microsoft.com/office/drawing/2014/main" id="{D757688B-CDDE-DA11-A729-11FEF6B3F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6" r="24595"/>
        <a:stretch/>
      </xdr:blipFill>
      <xdr:spPr bwMode="auto">
        <a:xfrm>
          <a:off x="6064249" y="3863127"/>
          <a:ext cx="1936750" cy="2248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725B61-878F-480E-9935-699E19720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A2523E55-26DE-46C5-9B60-94B693D59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69FAAAC2-0C63-4947-B936-75649FFFE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181A9AC7-3087-4F84-9EEB-2F6B7347A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5A87BD03-8C1A-4FE9-AF15-CDDE58FE5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28D93F0E-7C9A-463E-951C-A0A0FB325668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8E035565-53C5-4370-AF9A-5DA755783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17D40E0B-EA33-494B-ADFB-97043A1B5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0288CE81-20DA-49F5-BF6E-B07A4926F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DEE479DA-F4C7-4276-B378-728BC61A0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31394F13-A562-44A0-9772-BF13636B5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8E3DF56D-2879-410F-A7B6-3293800A0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F57276BB-D3A4-4DB0-A491-EEA34D72A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F5DE84D5-1EC4-481C-9FE4-7D9FF7B10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2629E4D1-C894-423F-BD7C-EAC6C2D36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3572D400-6F57-450F-A439-412D9AEE0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7DD04308-9D3B-47BA-B14D-16EB31CB3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EED20DA4-149D-4759-9C6F-EE0D27191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88CF5476-9C7B-4FA2-A3B6-0FA53BFFC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9BFB9730-EE96-4C8B-B449-81EB042B0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D6782468-CD04-4B9D-8024-1C073E41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81FF515B-2BD3-4455-92AA-34B6E2948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BE3FD721-2FB4-4730-BD2B-5E2840484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BA5C9D0D-B8DC-4569-B4CD-675C15319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849B0A2F-4BF4-427A-9239-7DB41D098211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411E8614-FE43-477C-B10D-61EC90C7A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150168</xdr:rowOff>
    </xdr:from>
    <xdr:to>
      <xdr:col>11</xdr:col>
      <xdr:colOff>738186</xdr:colOff>
      <xdr:row>99</xdr:row>
      <xdr:rowOff>131832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2C97BF68-5B75-48B5-AB34-3B156A53F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86501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389469</xdr:colOff>
      <xdr:row>87</xdr:row>
      <xdr:rowOff>140996</xdr:rowOff>
    </xdr:from>
    <xdr:to>
      <xdr:col>11</xdr:col>
      <xdr:colOff>341843</xdr:colOff>
      <xdr:row>94</xdr:row>
      <xdr:rowOff>14816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3B3D125-4F55-48DB-B98B-66F091884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18552" y="14724829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122767</xdr:rowOff>
    </xdr:from>
    <xdr:to>
      <xdr:col>5</xdr:col>
      <xdr:colOff>266434</xdr:colOff>
      <xdr:row>91</xdr:row>
      <xdr:rowOff>65617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FF215988-A6E6-4F5C-A9BC-AC47D84BF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77850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275166</xdr:colOff>
      <xdr:row>20</xdr:row>
      <xdr:rowOff>203497</xdr:rowOff>
    </xdr:from>
    <xdr:to>
      <xdr:col>8</xdr:col>
      <xdr:colOff>455082</xdr:colOff>
      <xdr:row>31</xdr:row>
      <xdr:rowOff>11413</xdr:rowOff>
    </xdr:to>
    <xdr:pic>
      <xdr:nvPicPr>
        <xdr:cNvPr id="31" name="Imagen 30" descr="imageFORMULA DR-6010C Office Scanner | Canon New Zealand">
          <a:extLst>
            <a:ext uri="{FF2B5EF4-FFF2-40B4-BE49-F238E27FC236}">
              <a16:creationId xmlns:a16="http://schemas.microsoft.com/office/drawing/2014/main" id="{BF01C71B-E4FA-B165-7566-1267F47D6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32" t="11546" r="10760" b="12904"/>
        <a:stretch/>
      </xdr:blipFill>
      <xdr:spPr bwMode="auto">
        <a:xfrm>
          <a:off x="5429249" y="3918247"/>
          <a:ext cx="2550583" cy="1659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2156DE-59AE-4AD0-9A85-FDC479A79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DD023698-A9E1-47D0-8AB4-4B4CF06DA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32DAD9A1-7D32-451E-9646-181B3D5E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644478A2-B85E-45CD-BDEB-7D0C8475D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02CA0B2C-FE1F-421E-86A7-30261766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5E222B19-88CA-487E-9FEE-12A841FF85F9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36E3C28F-8FD8-4074-AE91-7B0A7F07E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859A48F2-9003-4E0F-BF59-DCA0A2F80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C8448E78-1D41-4442-807D-36808A20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17A9AC92-755A-4303-91B4-86B374259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5190A2E0-100A-404C-9360-0BDAB1BB2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05C0BC73-769F-432B-B2AA-2C7775D09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BD30AB19-5E25-48DE-939B-F3FAD29CE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6B882AB0-D10F-4496-9453-A71B22BF7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A5604E85-0579-42E4-9C5B-3EFE62F38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03FF2203-0A59-4E43-9D7D-90A099F6E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A80C326F-D66A-4DF4-A348-9F06E2F2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96F2F0A4-5407-44C5-B1C4-2B67D7AA7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B2880A37-EF6A-4DFD-986E-D9873A496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DF91A0C2-CBEB-4DA1-B2E1-A77FBF739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425DC53F-9E34-4BAD-AFFF-514304DC5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B346042C-76E1-42B5-ACCB-1BC5D544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5D94F55D-4A0A-4B37-9023-C666D1289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CC219388-8B13-49F7-9B30-923CC66E6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3A934ACC-FE56-4694-A77D-15DD49B3D958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19769E35-7303-4218-8DAC-50BFE5AA8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2001</xdr:rowOff>
    </xdr:from>
    <xdr:to>
      <xdr:col>11</xdr:col>
      <xdr:colOff>738186</xdr:colOff>
      <xdr:row>99</xdr:row>
      <xdr:rowOff>142415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BA2624F-D1CB-4796-A4E2-8DEFB018C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7084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400052</xdr:colOff>
      <xdr:row>87</xdr:row>
      <xdr:rowOff>140996</xdr:rowOff>
    </xdr:from>
    <xdr:to>
      <xdr:col>11</xdr:col>
      <xdr:colOff>352426</xdr:colOff>
      <xdr:row>94</xdr:row>
      <xdr:rowOff>14816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CB7F2CB-7FE6-431A-B09B-831C5A75F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29135" y="14724829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6350</xdr:rowOff>
    </xdr:from>
    <xdr:to>
      <xdr:col>5</xdr:col>
      <xdr:colOff>266434</xdr:colOff>
      <xdr:row>91</xdr:row>
      <xdr:rowOff>107950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B7B44825-A80A-4DEE-8C62-20C91D6E74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320183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4</xdr:col>
      <xdr:colOff>587580</xdr:colOff>
      <xdr:row>20</xdr:row>
      <xdr:rowOff>262890</xdr:rowOff>
    </xdr:from>
    <xdr:to>
      <xdr:col>8</xdr:col>
      <xdr:colOff>510541</xdr:colOff>
      <xdr:row>30</xdr:row>
      <xdr:rowOff>127000</xdr:rowOff>
    </xdr:to>
    <xdr:pic>
      <xdr:nvPicPr>
        <xdr:cNvPr id="33" name="Imagen 32" descr="Canon imageFORMULA DR-6030C - Document Scanners - Canon Spain">
          <a:extLst>
            <a:ext uri="{FF2B5EF4-FFF2-40B4-BE49-F238E27FC236}">
              <a16:creationId xmlns:a16="http://schemas.microsoft.com/office/drawing/2014/main" id="{C90A98BA-ABC8-BA2E-5EF7-FC6A4106C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0247" y="3977640"/>
          <a:ext cx="3045044" cy="1557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1EB394-6CD5-48AD-B78B-FA3CCE57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0FAF63D7-6A19-42DC-A9FD-6FCD80594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F0A81A0A-F25F-4F06-84B0-4C289586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4478E9E7-394C-4421-9A2E-4BDF913CD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7B14F98B-6400-422A-B825-25485F530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E643A269-711D-43B9-BA2F-77DE1FDBF234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1C05E3A6-8C57-4924-B43C-56296FD7C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9145497B-BE04-41D5-851E-190B65BE2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F4729E68-8E0D-4684-9452-7858A51D8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9A62DA74-C765-4091-9407-18345BB64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4C27C951-B776-40FA-94A1-234D19C2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AFC935AD-C549-435F-89D1-515905CF7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97F574E9-5D11-46FD-9FF0-0FE66DD9C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D859B660-29D7-4A35-BF41-1A7761771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EE983273-AA2F-4E64-ADCD-8F266F8D2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B5C0F772-07A9-49A3-ABAA-9ECBC3FC9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B1921382-04A5-4037-9F8F-7202C7314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1490E789-7521-423D-B17B-448688343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D9E62FBC-DFD0-4B9F-9C58-3FF1B2BA9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ABAD5A6A-02E9-4FAC-9F51-A4E03827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E8FA1772-AD82-4CBD-83FA-56507F6AB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ABDB5C91-4E61-40D0-84FB-94CA2A1CA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A2CA8131-DAA2-4C24-83BC-7915D3F58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44DC9F26-AA30-4303-A1C6-583C146F0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368D996F-43EE-48FF-B976-ADEAF7CF165D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2A85D00A-C114-4AC2-A4F8-BC6738383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150168</xdr:rowOff>
    </xdr:from>
    <xdr:to>
      <xdr:col>11</xdr:col>
      <xdr:colOff>738186</xdr:colOff>
      <xdr:row>99</xdr:row>
      <xdr:rowOff>131832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7C4BF3BC-DC3E-4280-B596-B23F1C674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86501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368300</xdr:colOff>
      <xdr:row>87</xdr:row>
      <xdr:rowOff>130413</xdr:rowOff>
    </xdr:from>
    <xdr:to>
      <xdr:col>11</xdr:col>
      <xdr:colOff>320674</xdr:colOff>
      <xdr:row>94</xdr:row>
      <xdr:rowOff>4233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D2CB330-A9E1-45B6-B9F8-B58788580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697383" y="14714246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48683</xdr:rowOff>
    </xdr:from>
    <xdr:to>
      <xdr:col>5</xdr:col>
      <xdr:colOff>266434</xdr:colOff>
      <xdr:row>90</xdr:row>
      <xdr:rowOff>150283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3783F475-6C2D-4C4D-8DBD-574D36ABE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03766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594360</xdr:colOff>
      <xdr:row>20</xdr:row>
      <xdr:rowOff>449580</xdr:rowOff>
    </xdr:from>
    <xdr:to>
      <xdr:col>8</xdr:col>
      <xdr:colOff>798195</xdr:colOff>
      <xdr:row>31</xdr:row>
      <xdr:rowOff>136949</xdr:rowOff>
    </xdr:to>
    <xdr:pic>
      <xdr:nvPicPr>
        <xdr:cNvPr id="33" name="Imagen 32" descr="imageFORMULA DR-G2090 - Scanners for Home &amp; Office - Canon Spain">
          <a:extLst>
            <a:ext uri="{FF2B5EF4-FFF2-40B4-BE49-F238E27FC236}">
              <a16:creationId xmlns:a16="http://schemas.microsoft.com/office/drawing/2014/main" id="{0CF95C94-F264-9A91-DDA2-767221F3C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7880" y="4145280"/>
          <a:ext cx="2651760" cy="173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E0C65F-34F6-4A33-ABFC-3B45A9AF2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1F12E0D2-66AD-4775-B45A-2434509CD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40D556ED-C53F-4B6A-AD6E-E2C78D399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7FFF5CD6-66F2-428F-A9A5-3312BDD26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1CF672B1-8D6C-4FC8-B340-FB4D8D418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0CDDF4D6-CC09-4764-A915-DD5C9B24D75F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B0563651-AE69-4871-91B9-C637C575C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37D7FBBB-1BB9-4288-832C-F82FD1046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5A14CC21-E4AE-4464-B754-3674B3B36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D07A0FE1-BD28-447A-82DB-3741EB6D0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A93E6231-C286-41D8-B103-BBB1E0D3D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3095C8B7-DF0F-4618-BD0A-F858C7765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D66E19BF-6055-4C0A-AAA7-16B0C1698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E4BC061A-0806-47E6-BE8C-A73713872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F9BB77B0-94ED-40D2-A4B7-10AA3F93D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05D233C8-F1BA-4FDA-BEF2-9084DBB9F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F7A91432-462F-4510-BBF8-F236642C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1A216D5E-77B6-4E16-9AC3-DBE3BCEBA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F9741D54-AEE2-4A1C-872E-3B171EBFB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26A0A72F-3A24-4849-8F2F-3F49BDBAC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E4B7BCC6-E0A0-4C85-B16E-382651D2B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9D1C97A1-182C-472F-8544-4E2E20972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901511E6-A745-411D-9222-85B528017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165D52A7-99DD-4C8E-8182-91A7784D5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72DBF936-DF17-4BB6-90F6-555608DCFF18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F466FA15-1FD4-476C-AA3C-E532CBA2E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150167</xdr:rowOff>
    </xdr:from>
    <xdr:to>
      <xdr:col>11</xdr:col>
      <xdr:colOff>738186</xdr:colOff>
      <xdr:row>99</xdr:row>
      <xdr:rowOff>131831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A60881F9-F613-4FE7-A322-C34395182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86500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400051</xdr:colOff>
      <xdr:row>87</xdr:row>
      <xdr:rowOff>130413</xdr:rowOff>
    </xdr:from>
    <xdr:to>
      <xdr:col>11</xdr:col>
      <xdr:colOff>352425</xdr:colOff>
      <xdr:row>94</xdr:row>
      <xdr:rowOff>4233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D673F7A-FEE0-4F63-AC4A-4B7B9671DB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29134" y="14714246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101600</xdr:rowOff>
    </xdr:from>
    <xdr:to>
      <xdr:col>5</xdr:col>
      <xdr:colOff>266434</xdr:colOff>
      <xdr:row>91</xdr:row>
      <xdr:rowOff>44450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F06D2A5B-3258-48CD-ACE0-2258DC836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56683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878417</xdr:colOff>
      <xdr:row>20</xdr:row>
      <xdr:rowOff>222250</xdr:rowOff>
    </xdr:from>
    <xdr:to>
      <xdr:col>8</xdr:col>
      <xdr:colOff>677956</xdr:colOff>
      <xdr:row>33</xdr:row>
      <xdr:rowOff>52916</xdr:rowOff>
    </xdr:to>
    <xdr:pic>
      <xdr:nvPicPr>
        <xdr:cNvPr id="33" name="Imagen 32" descr="imageFORMULA DR-G2110: Escáner: Canon Latin America">
          <a:extLst>
            <a:ext uri="{FF2B5EF4-FFF2-40B4-BE49-F238E27FC236}">
              <a16:creationId xmlns:a16="http://schemas.microsoft.com/office/drawing/2014/main" id="{5E67BEEE-3356-70DA-4E6F-F915E2875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2" r="14738" b="6434"/>
        <a:stretch/>
      </xdr:blipFill>
      <xdr:spPr bwMode="auto">
        <a:xfrm>
          <a:off x="6032500" y="3937000"/>
          <a:ext cx="2170206" cy="2000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01676B-C29E-43FD-A7D9-30386064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4DA34C81-0EB4-4739-AA7D-A6D4B7A46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86BE87B2-0909-45DF-A4B4-6CF7D65AE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7C275053-9415-4690-979A-2542ECA67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5FC7A940-BEC6-4832-9CBC-E0B0EF63B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078C5D4A-84FB-48F3-AC71-936BC602E561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F583F623-FE00-432E-85B5-748280153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388C56C1-B788-4859-86FF-C45987A97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AF47C817-264C-4FE5-8A9A-890401F5A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C6527FD7-C31A-400D-9B02-7C4987C25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0877D51F-B8AB-413F-B8F5-C01F3E581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35231635-1668-45A0-90A3-47773AF0D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48D77418-0259-46C5-A082-636B5AB19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2155B9C7-DDF9-4342-874B-99E07DA38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00D5F845-987B-4CCF-B1F0-DEC639A4F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51EAFC55-979F-4F83-AFF6-09B0B9321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211A3555-4257-4918-AB9C-E0991EC6F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AA3CCDAC-A2F9-4A0E-AC3A-F320B8AA8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9074B9B4-9A1B-4A8F-BD80-A0FF24542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DDBE4928-F6D2-4A81-88DB-2F29FBE6A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F1913049-6FDB-4EA3-9155-6B56EB6EB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E858E674-47A2-4B9D-A1A8-A475985A2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DC29336B-1914-4876-AEFB-D12AECED3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7949C555-7171-4061-BF9D-BA3F1B46E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57E71128-B0EA-49D2-8526-A055E0F673D2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7D283390-F0E7-4B55-BA23-260C6CB73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2001</xdr:rowOff>
    </xdr:from>
    <xdr:to>
      <xdr:col>11</xdr:col>
      <xdr:colOff>738186</xdr:colOff>
      <xdr:row>99</xdr:row>
      <xdr:rowOff>142415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408030C1-8760-4D94-BB1F-6DFEBF38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7084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389468</xdr:colOff>
      <xdr:row>88</xdr:row>
      <xdr:rowOff>3414</xdr:rowOff>
    </xdr:from>
    <xdr:to>
      <xdr:col>11</xdr:col>
      <xdr:colOff>341842</xdr:colOff>
      <xdr:row>94</xdr:row>
      <xdr:rowOff>35984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882C632-7EE4-430D-99CE-335E1CB33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18551" y="14745997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48683</xdr:rowOff>
    </xdr:from>
    <xdr:to>
      <xdr:col>5</xdr:col>
      <xdr:colOff>266434</xdr:colOff>
      <xdr:row>90</xdr:row>
      <xdr:rowOff>150283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2286A9F3-5F6E-421F-BF1F-BB14CD1B7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03766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709084</xdr:colOff>
      <xdr:row>20</xdr:row>
      <xdr:rowOff>174413</xdr:rowOff>
    </xdr:from>
    <xdr:to>
      <xdr:col>8</xdr:col>
      <xdr:colOff>645584</xdr:colOff>
      <xdr:row>31</xdr:row>
      <xdr:rowOff>118167</xdr:rowOff>
    </xdr:to>
    <xdr:pic>
      <xdr:nvPicPr>
        <xdr:cNvPr id="33" name="Imagen 32" descr="imageFORMULA DR-G2140 - Scanners for Home &amp; Office - Canon Spain">
          <a:extLst>
            <a:ext uri="{FF2B5EF4-FFF2-40B4-BE49-F238E27FC236}">
              <a16:creationId xmlns:a16="http://schemas.microsoft.com/office/drawing/2014/main" id="{B0C3F143-9332-2BE0-AE03-BDA9FCAAD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0" r="7471"/>
        <a:stretch/>
      </xdr:blipFill>
      <xdr:spPr bwMode="auto">
        <a:xfrm>
          <a:off x="5863167" y="3889163"/>
          <a:ext cx="2307167" cy="1795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976FF6-0102-4C05-A93D-9321AD9EC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951B636D-0E12-4A31-8D49-3E7D05F51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78FDC0DA-4C3C-4A40-B205-C69F3E0B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F5A5EE87-76A9-440A-AB93-DF872FE20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A2052F19-56E7-4AC1-B2AC-590D7FFAC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2C7F19C7-1603-46C0-B0C8-51ED36A22858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7541E9E7-7FD2-4748-83BA-D1A52A70D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B7B2B418-DA92-41EE-A9CD-3696AF4A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8097C522-674D-47F9-94CC-99DB8479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02CAA15B-C1F5-4B66-A003-44C488971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FCA6A668-15DD-4767-BD02-1BFD59C18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E86BE287-FF12-4A77-A985-AD24D058C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B835FC36-21C4-4314-94A8-76637B0CC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4BC8D7A6-DB8E-41D7-A17F-E53D1CBF2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F74621C0-7157-4A99-A37E-A07AB158A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4FA247E0-EF8D-49AF-B3C2-3EFA2C4E9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2C1D4D8A-A1E4-4EC5-AD20-53146421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4FEC2B29-2E7E-474A-B468-123FE62B3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B52152B3-BD2A-4DF5-8A2B-1C541F67F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FE317A36-CD63-4091-AA85-232976115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DDEB6C65-FFBE-4E1A-BE39-BC18FE5D0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5A35FC56-7A99-4310-865D-4EBB8C474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1DEF4997-794C-49AD-953F-8F3314F50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5602E9C6-15D3-4F24-8676-09022AC02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761F3360-4DD0-4C47-973D-3F746A86A0EC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C72F179E-4BAC-4A0E-9ACC-640FCC3FA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150168</xdr:rowOff>
    </xdr:from>
    <xdr:to>
      <xdr:col>11</xdr:col>
      <xdr:colOff>738186</xdr:colOff>
      <xdr:row>99</xdr:row>
      <xdr:rowOff>131832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771CD416-FDA4-4D73-B719-1816FC629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86501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368301</xdr:colOff>
      <xdr:row>87</xdr:row>
      <xdr:rowOff>151579</xdr:rowOff>
    </xdr:from>
    <xdr:to>
      <xdr:col>11</xdr:col>
      <xdr:colOff>320675</xdr:colOff>
      <xdr:row>94</xdr:row>
      <xdr:rowOff>25399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694BE80-0CF0-492D-B828-17ECB32DC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697384" y="14735412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91017</xdr:rowOff>
    </xdr:from>
    <xdr:to>
      <xdr:col>5</xdr:col>
      <xdr:colOff>266434</xdr:colOff>
      <xdr:row>91</xdr:row>
      <xdr:rowOff>33867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B430C26-977B-47C6-A7F0-71B8AB5DF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46100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6</xdr:col>
      <xdr:colOff>45084</xdr:colOff>
      <xdr:row>20</xdr:row>
      <xdr:rowOff>195581</xdr:rowOff>
    </xdr:from>
    <xdr:to>
      <xdr:col>8</xdr:col>
      <xdr:colOff>454660</xdr:colOff>
      <xdr:row>32</xdr:row>
      <xdr:rowOff>84668</xdr:rowOff>
    </xdr:to>
    <xdr:pic>
      <xdr:nvPicPr>
        <xdr:cNvPr id="33" name="Imagen 32" descr="Canon imageFORMULA DR-X10C - Document Scanners - Canon Spain">
          <a:extLst>
            <a:ext uri="{FF2B5EF4-FFF2-40B4-BE49-F238E27FC236}">
              <a16:creationId xmlns:a16="http://schemas.microsoft.com/office/drawing/2014/main" id="{DF10C2B5-D9B8-2A98-587E-F1DB7AC5A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667" y="3910331"/>
          <a:ext cx="1827743" cy="1899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FF78A3-47EF-467B-9861-30338741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53675" cy="98359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47AF968A-7FC5-4EAF-8A79-7DCEC5A15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0810875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D38B6E5C-5621-49B2-A962-A06D24623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0810875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723D9EAE-C09F-4402-B00F-B838C399B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0810875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68F91903-7F35-4AD5-9D88-B909CD9F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0810875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872D8155-C42A-4D69-A5B0-FBA393034548}"/>
            </a:ext>
          </a:extLst>
        </xdr:cNvPr>
        <xdr:cNvSpPr>
          <a:spLocks noChangeAspect="1" noChangeArrowheads="1"/>
        </xdr:cNvSpPr>
      </xdr:nvSpPr>
      <xdr:spPr bwMode="auto">
        <a:xfrm>
          <a:off x="5153025" y="10810875"/>
          <a:ext cx="647700" cy="18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A9C96155-66AC-4085-B59F-1420DC6D1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0810875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00E039F8-026E-4F1F-B9AB-DF622FFF6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0810875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FF3A0B6D-6A66-4D81-BBC6-636379CC7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6305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17AB77CF-E676-4A05-A329-15E7D60F3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6305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B100CCF7-80BE-443A-B04D-C36C0C929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6305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0590CAC3-47FE-40A0-8C95-D014433DF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6305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893050DF-2E3E-4D0C-9076-9E07A076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6305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E0896719-8B62-4AED-AD79-F142C027C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6305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03302A12-ED23-4D24-B564-AE0F52C76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6305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32CB562B-3BAE-4C4E-8A6F-27982CE5F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6305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2C4D5BA9-351B-4E78-B2A2-A02935DFF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08108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FB31410E-C759-46F2-B7E5-637A8DDD8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08108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C58AACE5-8681-4CC9-A7B5-83F81E8E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08108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ED9D519A-139E-49C9-8398-B956DED1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08108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955303D4-6FEC-4B55-80DA-F61B332C6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08108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9492B18F-1E63-49C4-9249-3863471D1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08108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D2DBB5AF-9519-4471-AED1-F5E945BE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08108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34830703-AF7B-4AEA-9232-2E1B622B8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08108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86FB05B7-5C13-4ACD-99EC-AE6429E92B06}"/>
            </a:ext>
          </a:extLst>
        </xdr:cNvPr>
        <xdr:cNvSpPr>
          <a:spLocks noChangeAspect="1" noChangeArrowheads="1"/>
        </xdr:cNvSpPr>
      </xdr:nvSpPr>
      <xdr:spPr bwMode="auto">
        <a:xfrm>
          <a:off x="1428750" y="15630525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BA739F7F-6780-4090-8574-8687985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010025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150169</xdr:rowOff>
    </xdr:from>
    <xdr:to>
      <xdr:col>11</xdr:col>
      <xdr:colOff>738186</xdr:colOff>
      <xdr:row>97</xdr:row>
      <xdr:rowOff>131833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45CE828-3771-4E92-9816-5A6E28CC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9002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389468</xdr:colOff>
      <xdr:row>85</xdr:row>
      <xdr:rowOff>130413</xdr:rowOff>
    </xdr:from>
    <xdr:to>
      <xdr:col>11</xdr:col>
      <xdr:colOff>341842</xdr:colOff>
      <xdr:row>92</xdr:row>
      <xdr:rowOff>4233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82AACAE-0EA1-405F-9CB1-A32384387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18551" y="14396746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112184</xdr:rowOff>
    </xdr:from>
    <xdr:to>
      <xdr:col>5</xdr:col>
      <xdr:colOff>266434</xdr:colOff>
      <xdr:row>90</xdr:row>
      <xdr:rowOff>55034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72A696EA-3363-4764-B93D-C155DE95F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108517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4</xdr:col>
      <xdr:colOff>629485</xdr:colOff>
      <xdr:row>20</xdr:row>
      <xdr:rowOff>125942</xdr:rowOff>
    </xdr:from>
    <xdr:to>
      <xdr:col>8</xdr:col>
      <xdr:colOff>721158</xdr:colOff>
      <xdr:row>34</xdr:row>
      <xdr:rowOff>52917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5BD0F7DA-3DC0-A37B-295D-7E9E43C314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0" t="4301" r="7886" b="6452"/>
        <a:stretch/>
      </xdr:blipFill>
      <xdr:spPr bwMode="auto">
        <a:xfrm>
          <a:off x="5032152" y="3840692"/>
          <a:ext cx="3213756" cy="225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97772F-5A06-4CE1-94C6-E21446D17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8EFF8488-8A69-4151-8AD6-4D3535477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3B93AD53-2503-4993-962A-C8E8D9C5A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60C8B952-F90C-484A-950D-6A44E4490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1C589082-CBD4-4421-8B26-30ED825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12ECBFB1-D1EE-4871-987D-FDD711122CE2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B67AEE85-A813-4F82-B686-9AC005CEF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096D60E3-3FEE-4020-AF29-CE50ABCF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ADEBD34B-A9D7-4B7D-A99D-DDEB93198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5944F9FE-D0A8-48D0-B85F-EB774352D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E7DB9BC4-DA61-4B3E-A79B-88ECCDA8A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66048401-8EEE-46BD-A167-086B32E8D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8005FA5E-7154-469E-AED8-B88598F20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2EEC824F-9CE0-49DE-92F8-5CA730BAC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2FD7371E-5C42-41D0-BCEC-B83715E2F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C0C73A06-A95A-4080-8C2E-21CCFAE8A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44DD828E-DC60-4B57-A8B4-7D8329D5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4D8E318B-DB38-4C58-8C00-48F6F782C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7D4AD164-B81E-49BC-A09B-F9F77EFB3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90BDDF7D-4CB5-4699-87EC-CEEF1F56E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DD77A79A-ABE6-4570-8785-BC04DF313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BAA6303E-27C6-43DD-AAAC-963EA1F0B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C19EB397-2658-47F2-84BA-FD861104C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509C2F93-B56F-4EC5-89BE-648BCC906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74305E07-852E-4A6B-8913-AED37FDE9355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075101E0-F26F-46CA-80F8-B3F1DC184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2001</xdr:rowOff>
    </xdr:from>
    <xdr:to>
      <xdr:col>11</xdr:col>
      <xdr:colOff>738186</xdr:colOff>
      <xdr:row>99</xdr:row>
      <xdr:rowOff>142415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211C0FC-4AFC-4918-96A8-0A8AE9DC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7084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378884</xdr:colOff>
      <xdr:row>87</xdr:row>
      <xdr:rowOff>130413</xdr:rowOff>
    </xdr:from>
    <xdr:to>
      <xdr:col>11</xdr:col>
      <xdr:colOff>331258</xdr:colOff>
      <xdr:row>94</xdr:row>
      <xdr:rowOff>4233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0035AD7-87C4-4788-8386-5709858B3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07967" y="14714246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122767</xdr:rowOff>
    </xdr:from>
    <xdr:to>
      <xdr:col>5</xdr:col>
      <xdr:colOff>266434</xdr:colOff>
      <xdr:row>91</xdr:row>
      <xdr:rowOff>65617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CB57CC71-D33B-44A7-97F9-8AEE0F339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77850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259080</xdr:colOff>
      <xdr:row>20</xdr:row>
      <xdr:rowOff>205740</xdr:rowOff>
    </xdr:from>
    <xdr:to>
      <xdr:col>8</xdr:col>
      <xdr:colOff>441960</xdr:colOff>
      <xdr:row>31</xdr:row>
      <xdr:rowOff>83820</xdr:rowOff>
    </xdr:to>
    <xdr:pic>
      <xdr:nvPicPr>
        <xdr:cNvPr id="33" name="Imagen 32" descr="imageFORMULA CR-L1: Escáner de cheques: Canon Latin America">
          <a:extLst>
            <a:ext uri="{FF2B5EF4-FFF2-40B4-BE49-F238E27FC236}">
              <a16:creationId xmlns:a16="http://schemas.microsoft.com/office/drawing/2014/main" id="{CB909022-63B3-F638-97F5-61B3C2D1A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3901440"/>
          <a:ext cx="2621280" cy="17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A2ECF3-8D55-46C1-8303-2AE4B3DD8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E655D2CB-9127-4ED9-A476-592B2B0CB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A2B1C933-A662-414E-AB10-52461696C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6C00056D-3762-4BCD-888C-A6FAA13DD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F76967A1-8EB1-4A92-84F8-5B1DED355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37C9414A-1D3D-47D3-AC3F-3E9817061462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6832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1190AA37-82BE-4EE4-AC40-0E64F95FE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F1820442-3D8D-4A5E-935C-528A0E90D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4F485494-CF53-40BD-8991-3F34ED892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86CF0675-E79A-40F0-B9B4-C571798F1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7DFF3B7A-941F-4DCD-8CD7-2BB977305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4C6B60ED-0E59-4E7A-8592-3B2602950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60A637C3-24DF-404E-BFA0-B4769E3AE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18CD6E5F-B212-4CBC-9C2A-50D69F8AE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CC01280A-3799-40FB-91E6-2EA2868BF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74FC832A-06FB-4655-BF3E-BAFE382CB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CF57FF6B-3C62-4931-94A7-E3C734D98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37F90D02-DDA8-4A7B-9510-58F4AD852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ED679BC6-4A5B-4CF8-85C7-67B26D516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131B7408-6C63-4301-8DBA-06D26E5DD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7AF742AC-B911-4906-A247-C15F13560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1C1C9FD9-7121-4684-9C29-BBFD9AA55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4218BE50-7FA1-4702-9F99-69A63C4AE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2B846F47-4B3E-4336-8038-BA63F2E57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0D4AAEDF-D830-4BF1-88AD-4BBFA2568DAA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4609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DC4614B2-0AE9-435C-99F6-275CB8D57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39624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139584</xdr:rowOff>
    </xdr:from>
    <xdr:to>
      <xdr:col>11</xdr:col>
      <xdr:colOff>738186</xdr:colOff>
      <xdr:row>99</xdr:row>
      <xdr:rowOff>121248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BE7AE601-4C01-4276-814D-1AE496D80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75917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400051</xdr:colOff>
      <xdr:row>87</xdr:row>
      <xdr:rowOff>140997</xdr:rowOff>
    </xdr:from>
    <xdr:to>
      <xdr:col>11</xdr:col>
      <xdr:colOff>352425</xdr:colOff>
      <xdr:row>94</xdr:row>
      <xdr:rowOff>14817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4C005-B477-441F-8E88-BEF1033233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29134" y="14724830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101600</xdr:rowOff>
    </xdr:from>
    <xdr:to>
      <xdr:col>5</xdr:col>
      <xdr:colOff>266434</xdr:colOff>
      <xdr:row>91</xdr:row>
      <xdr:rowOff>44450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4EDF325A-DEAD-436D-B819-DDB22C16A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56683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464820</xdr:colOff>
      <xdr:row>21</xdr:row>
      <xdr:rowOff>0</xdr:rowOff>
    </xdr:from>
    <xdr:to>
      <xdr:col>8</xdr:col>
      <xdr:colOff>647700</xdr:colOff>
      <xdr:row>31</xdr:row>
      <xdr:rowOff>144780</xdr:rowOff>
    </xdr:to>
    <xdr:pic>
      <xdr:nvPicPr>
        <xdr:cNvPr id="33" name="Imagen 32" descr="imageFORMULA CR-120 series - Escáneres de cheques imageFORMULA - Canon Spain">
          <a:extLst>
            <a:ext uri="{FF2B5EF4-FFF2-40B4-BE49-F238E27FC236}">
              <a16:creationId xmlns:a16="http://schemas.microsoft.com/office/drawing/2014/main" id="{52E37861-429D-084A-89B4-257228236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8340" y="3962400"/>
          <a:ext cx="2621280" cy="17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333E86-4344-4BAB-A5A3-165DCA143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0E769A3D-81F8-40B8-95BD-B461722D7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EFC2EFE9-EF20-4691-B059-568FE18D2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C2E52A17-5798-473F-870A-D442C6EF1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C355D2E1-91B7-403B-95D2-024453F3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71CF0931-6E9D-4A0C-8E23-07B73943D507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6832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4B6B68D2-17F4-4C34-B617-F753AF189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84C9762D-F8A6-48D3-AB38-0F2FAF89A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B1E08B06-F786-4FB5-B6E8-85D559F40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F409D2AE-C943-4D6B-BC38-5E5513628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5D5A7E68-6020-445C-A70A-F3F4CF655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FA71DEDE-754E-4ACF-A13F-551DCF9E9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DD772817-2756-4C26-B693-99324047C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E60E7421-96A3-41C5-82DB-8CE3D55EB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A71AB976-FED9-4181-8AE9-1DA00D760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BE19CE52-A4E9-4D66-9151-43AF7CAF6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AE53B337-D849-493F-9BF3-194AA8AA4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CDE2CDF4-A565-4967-A23B-0619E44B5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2127CB95-1B6B-4ED8-A0AA-A88D78D4A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10A6CF71-4EA3-4511-8C87-54DFF3A61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8327E8E4-D94F-457F-80A6-96FBD41D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DA03D78A-2C63-436A-8BE5-52E58ACFF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6F22F51C-98A2-40CC-9055-DE55073D0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18BAF861-BAB1-4774-933C-1E835EA13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5ED6FC26-1029-4E95-A078-992A4E4E9C26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4609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3769A79B-5AC9-45F4-924C-D876857A4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39624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2002</xdr:rowOff>
    </xdr:from>
    <xdr:to>
      <xdr:col>11</xdr:col>
      <xdr:colOff>738186</xdr:colOff>
      <xdr:row>99</xdr:row>
      <xdr:rowOff>142416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B07BB20-3FEC-45AE-A970-59E0022B8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7085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389468</xdr:colOff>
      <xdr:row>87</xdr:row>
      <xdr:rowOff>140996</xdr:rowOff>
    </xdr:from>
    <xdr:to>
      <xdr:col>11</xdr:col>
      <xdr:colOff>341842</xdr:colOff>
      <xdr:row>94</xdr:row>
      <xdr:rowOff>14816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DF6B34E-7643-4B45-BCC6-12919604F9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18551" y="14724829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122767</xdr:rowOff>
    </xdr:from>
    <xdr:to>
      <xdr:col>5</xdr:col>
      <xdr:colOff>266434</xdr:colOff>
      <xdr:row>91</xdr:row>
      <xdr:rowOff>65617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C90D9EB3-262F-4DA4-BADA-C4E1C3F281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77850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441960</xdr:colOff>
      <xdr:row>20</xdr:row>
      <xdr:rowOff>228600</xdr:rowOff>
    </xdr:from>
    <xdr:to>
      <xdr:col>8</xdr:col>
      <xdr:colOff>624840</xdr:colOff>
      <xdr:row>31</xdr:row>
      <xdr:rowOff>106680</xdr:rowOff>
    </xdr:to>
    <xdr:pic>
      <xdr:nvPicPr>
        <xdr:cNvPr id="33" name="Imagen 32" descr="imageFORMULA CR-150 - Escáneres de cheques imageFORMULA - Canon Spain">
          <a:extLst>
            <a:ext uri="{FF2B5EF4-FFF2-40B4-BE49-F238E27FC236}">
              <a16:creationId xmlns:a16="http://schemas.microsoft.com/office/drawing/2014/main" id="{BDBC1623-D4B9-4154-DD8C-6E0D7F722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480" y="3924300"/>
          <a:ext cx="2621280" cy="17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434D97-B617-489B-8C05-0725D24D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CA9615F3-8A78-4734-B075-1D0D82D74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E52F5F73-0AD3-41EA-A830-ED31E92CB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285BAB6E-9602-44B6-9BD4-7E226362F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9EFC0C7A-73EE-4858-AF27-800A52035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CE0B0F25-4ACA-4AC4-A52E-52ADC458943E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6832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6835ED1D-8276-48E8-BB56-770B20D6A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C16A5BE0-6E3E-47E0-83E4-88D7C4E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23BF7FDF-D446-48CB-9DBD-B40DCC32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179D4487-E2DD-4FE9-B029-4B78EF730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0CFA2496-A258-418D-902E-3B4C75025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77DB39BD-1C06-4732-BAF7-D4550B3F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7BC7F365-3C11-4558-9EC9-03C3BC246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827A2B7B-12E8-4AD8-B39B-ECFEB7C84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D256DA9C-1918-41FB-9205-EFC415518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D9C11CA3-9F95-498E-AD70-24B6DEBC4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FF99D802-7B4E-4D15-BA20-17CD1B9B4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D1B4A0BE-F1C8-49DB-BD0A-19230EA34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2B906C08-935E-4FE1-A364-D6D647C20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1184C28C-F112-4DAE-9F1F-10D4ABEB4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BA976C01-BFEC-46F3-852B-C7C09CBE9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0895E8BC-7999-4BD8-9DE6-2D490D20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6148F6D7-ACA3-4FEE-BB05-E2306D305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0111676F-1A1D-4D36-ADDB-094B8BFA2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575BB731-6C40-4B08-86DA-86C2E0FE81A0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4609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B8EDB76B-6AF6-4858-8616-54778FE33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39624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150167</xdr:rowOff>
    </xdr:from>
    <xdr:to>
      <xdr:col>11</xdr:col>
      <xdr:colOff>738186</xdr:colOff>
      <xdr:row>97</xdr:row>
      <xdr:rowOff>131831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F1786D38-22F7-466B-9367-846FECFA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33584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378885</xdr:colOff>
      <xdr:row>85</xdr:row>
      <xdr:rowOff>140997</xdr:rowOff>
    </xdr:from>
    <xdr:to>
      <xdr:col>11</xdr:col>
      <xdr:colOff>331259</xdr:colOff>
      <xdr:row>92</xdr:row>
      <xdr:rowOff>14817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A2AC43C-F587-413C-BB89-9E75700EC7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07968" y="14671914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133350</xdr:rowOff>
    </xdr:from>
    <xdr:to>
      <xdr:col>5</xdr:col>
      <xdr:colOff>266434</xdr:colOff>
      <xdr:row>90</xdr:row>
      <xdr:rowOff>76200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36B784EA-F758-49B3-B9C5-0F79229DE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394267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365760</xdr:colOff>
      <xdr:row>20</xdr:row>
      <xdr:rowOff>144780</xdr:rowOff>
    </xdr:from>
    <xdr:to>
      <xdr:col>8</xdr:col>
      <xdr:colOff>548640</xdr:colOff>
      <xdr:row>29</xdr:row>
      <xdr:rowOff>76200</xdr:rowOff>
    </xdr:to>
    <xdr:pic>
      <xdr:nvPicPr>
        <xdr:cNvPr id="33" name="Imagen 32" descr="imageFORMULA CR-190i II: Escáneres: Canon Latin America">
          <a:extLst>
            <a:ext uri="{FF2B5EF4-FFF2-40B4-BE49-F238E27FC236}">
              <a16:creationId xmlns:a16="http://schemas.microsoft.com/office/drawing/2014/main" id="{D52CEE24-2B34-CE99-1088-5DF4B4136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280" y="3840480"/>
          <a:ext cx="2621280" cy="17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28E29D-B7EA-4F16-BE1A-78E9D2BF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53675" cy="98359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B4C8A2D8-8125-40DC-B554-0D63529E2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1077575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35927658-6643-4DE2-ACD3-1CE3FFEE8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1077575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38FFBA60-D7C9-40D6-B7DE-8B6144AFE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1077575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BB563DB1-8AFF-4060-8F03-8B8619A33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1077575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21346B60-AD1D-499B-8A89-956D8FFB0D6D}"/>
            </a:ext>
          </a:extLst>
        </xdr:cNvPr>
        <xdr:cNvSpPr>
          <a:spLocks noChangeAspect="1" noChangeArrowheads="1"/>
        </xdr:cNvSpPr>
      </xdr:nvSpPr>
      <xdr:spPr bwMode="auto">
        <a:xfrm>
          <a:off x="5153025" y="11077575"/>
          <a:ext cx="647700" cy="18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9EC16B3F-9581-4914-A1A7-B4B91C24B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1077575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6758BC7E-4146-427F-8626-076A86466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11077575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345988E4-5F3D-4CAC-A703-ED7A639F6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8972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0940120A-3B3B-4B0B-BDDA-CFDE68C8B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8972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EA113D68-D1E7-4A37-BDD2-20A9BBE3F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8972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628A881C-B202-4C7A-AD22-5AFF25670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8972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69BF2FFA-5FD3-498B-9EFF-D8AA29DD0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8972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1E5968D7-4F2E-4256-9B5F-96B308D7D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8972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8BECC32C-0998-430A-87EB-AFAAC9EB6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8972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800C03CE-681C-4206-930D-42DBFC867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89722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CE659B86-E7CF-48FC-A9CE-B1C349DE0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10775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C6B93F8A-ADF9-43CC-A788-CCB44D34C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10775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731B5946-A154-4788-9159-F6DD90308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10775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6F22E8F3-CF71-4172-9EC9-AFCDE328E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10775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1F30232B-9544-4C77-8668-01F88947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10775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33364847-CA6F-4983-B246-099F23200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10775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DB78D822-249B-4A83-9AE5-FAB30A927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10775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21A0E299-DEF4-4715-AF41-39A861588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1077575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4B677491-5A13-4ACC-964F-3D5E13A55899}"/>
            </a:ext>
          </a:extLst>
        </xdr:cNvPr>
        <xdr:cNvSpPr>
          <a:spLocks noChangeAspect="1" noChangeArrowheads="1"/>
        </xdr:cNvSpPr>
      </xdr:nvSpPr>
      <xdr:spPr bwMode="auto">
        <a:xfrm>
          <a:off x="1428750" y="15897225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CEE621CF-6698-4553-B94F-5336B5450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4276725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97250</xdr:rowOff>
    </xdr:from>
    <xdr:to>
      <xdr:col>11</xdr:col>
      <xdr:colOff>738186</xdr:colOff>
      <xdr:row>99</xdr:row>
      <xdr:rowOff>78914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20588009-75F3-4455-BB8A-047A1BBC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33583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368301</xdr:colOff>
      <xdr:row>87</xdr:row>
      <xdr:rowOff>45747</xdr:rowOff>
    </xdr:from>
    <xdr:to>
      <xdr:col>11</xdr:col>
      <xdr:colOff>320675</xdr:colOff>
      <xdr:row>93</xdr:row>
      <xdr:rowOff>78317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FDB0A969-FDE1-41FD-AB98-385104126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697384" y="14629580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133350</xdr:rowOff>
    </xdr:from>
    <xdr:to>
      <xdr:col>5</xdr:col>
      <xdr:colOff>266434</xdr:colOff>
      <xdr:row>90</xdr:row>
      <xdr:rowOff>76200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6EBC5FB-FE89-42AA-AC76-C866DA8A7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601700"/>
          <a:ext cx="5419459" cy="20478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381002</xdr:colOff>
      <xdr:row>20</xdr:row>
      <xdr:rowOff>171321</xdr:rowOff>
    </xdr:from>
    <xdr:to>
      <xdr:col>8</xdr:col>
      <xdr:colOff>645585</xdr:colOff>
      <xdr:row>34</xdr:row>
      <xdr:rowOff>35983</xdr:rowOff>
    </xdr:to>
    <xdr:pic>
      <xdr:nvPicPr>
        <xdr:cNvPr id="32" name="Imagen 31" descr="Escáner Canon Lide 300 CanoScan Negro | Dasmitec.pe">
          <a:extLst>
            <a:ext uri="{FF2B5EF4-FFF2-40B4-BE49-F238E27FC236}">
              <a16:creationId xmlns:a16="http://schemas.microsoft.com/office/drawing/2014/main" id="{F85398C1-7106-65DE-C56E-A4FA92573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86" r="5323" b="13267"/>
        <a:stretch/>
      </xdr:blipFill>
      <xdr:spPr bwMode="auto">
        <a:xfrm>
          <a:off x="5535085" y="3886071"/>
          <a:ext cx="2635250" cy="2192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4D549C-C3AD-4002-8486-AA6049A5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26864A66-0074-4F55-83E7-6E60B6848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3203DDD1-9144-411B-ADCA-759062240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D296FA84-6099-4C4D-8CE8-1E51F2CF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3973782B-5174-489D-8FC3-82A3AE756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568B2C5B-DFD1-4615-A116-1A88C8CB1D57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6832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9FCEB95A-3F6E-456F-B0DF-C3BC1AF0F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69EF20F7-B907-420A-B848-33CA9502E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1229DBE4-7E75-46B5-9C97-2771AA5F9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EA8B086A-9F44-4569-B04D-7B8C1CD20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44580713-126B-474D-BD75-597EA6D43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03AB7B02-6515-4854-8543-D47089B36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5DDB4626-745C-4DE3-B227-28DF66006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AE6BD73C-CF27-4300-9B51-E6303BB8D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7810B31C-09B8-4B56-AEA5-3AC0C549A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752D2476-194C-4734-9EB0-66C6F1C6E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452A9182-DF3F-4233-956E-594DDD0A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B34471CB-2456-459B-AC51-9D2459BF6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E9739D6A-8D21-44B9-A17F-D37438891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04A7D7F2-C06B-4059-8982-83C1086D1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561FC92A-AD75-4DBE-B1C8-C8C9AF081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A07C6B73-A444-4F17-956E-FEB021F77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3D8F7444-530D-4DA2-9C06-879BE34DB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A6F18AE4-344D-414F-AFF0-6D8CC52F7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46363515-182C-4293-B932-57B623356832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4609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D0CEC281-E0DD-4EFF-876E-1D8D80542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39624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150169</xdr:rowOff>
    </xdr:from>
    <xdr:to>
      <xdr:col>11</xdr:col>
      <xdr:colOff>738186</xdr:colOff>
      <xdr:row>97</xdr:row>
      <xdr:rowOff>131833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F7C41455-BCAF-4261-A29E-5F490E0D4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9002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400051</xdr:colOff>
      <xdr:row>85</xdr:row>
      <xdr:rowOff>140997</xdr:rowOff>
    </xdr:from>
    <xdr:to>
      <xdr:col>11</xdr:col>
      <xdr:colOff>352425</xdr:colOff>
      <xdr:row>92</xdr:row>
      <xdr:rowOff>14817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2686CC8-B213-47DD-BFBC-4FCDA87D41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29134" y="14407330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69850</xdr:rowOff>
    </xdr:from>
    <xdr:to>
      <xdr:col>5</xdr:col>
      <xdr:colOff>266434</xdr:colOff>
      <xdr:row>90</xdr:row>
      <xdr:rowOff>12700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4AF03CF9-D8C4-4A73-A037-9DB78CD4A6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066183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349250</xdr:colOff>
      <xdr:row>20</xdr:row>
      <xdr:rowOff>205740</xdr:rowOff>
    </xdr:from>
    <xdr:to>
      <xdr:col>8</xdr:col>
      <xdr:colOff>419100</xdr:colOff>
      <xdr:row>35</xdr:row>
      <xdr:rowOff>87201</xdr:rowOff>
    </xdr:to>
    <xdr:pic>
      <xdr:nvPicPr>
        <xdr:cNvPr id="33" name="Imagen 32" descr="Canon imageFORMULA P-215II - Document Scanners - Canon Spain">
          <a:extLst>
            <a:ext uri="{FF2B5EF4-FFF2-40B4-BE49-F238E27FC236}">
              <a16:creationId xmlns:a16="http://schemas.microsoft.com/office/drawing/2014/main" id="{9C1EC6B7-980B-E713-1FB2-216D02858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3" y="3920490"/>
          <a:ext cx="2440517" cy="2368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0B7C7B-1F8B-4E5C-8349-9037269B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4A4725A4-B6E5-4397-85E2-77F3EF8B7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5EEFD99C-BEF9-4B83-8646-453C26ACC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8A56B942-5C27-4AAB-9C90-0AB5AA0F8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6A71174D-B99B-454C-A8BE-DE08425BD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8B8A4878-15E5-450A-8F8E-AA900C0FA4B3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6832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EC11F1B6-17CF-47A6-8080-52CE824F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CA4ACE1C-4658-41F8-BB36-5F5A3D9EA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DDE001E2-53C7-4B7F-8958-FE320A2AF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4283A860-D58F-4DFF-8F28-213483417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5A3C7C19-F118-4175-976D-21430F43B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03EF59CC-18EE-404E-A5EB-86C0A0BBE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B2499F15-EE80-4DA4-B6B2-69DA69419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02F8C698-AB49-4FD2-AD66-9694E9E78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BE2AF584-E1A1-4D9A-BAFC-9E7E0CDB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DE54FED9-28FA-4A1F-A956-1BFA441E4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61003E00-E045-4302-9870-E52D9D5B4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BBBA6C53-F35E-43FA-B763-07117F7CB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737BFC00-42EF-4866-8EC7-ECFBFD0AB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D65F8384-C36F-4A0A-B8C7-598F4C65B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C1F3AFD3-DD81-4E24-9246-12F120860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13882CF4-1506-4E20-9283-58AD8C609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0FE6C743-5743-46F7-BD8C-DA12FAEB5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8AD9BE26-14F0-4FD3-A545-083226AB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196013B9-1E6E-42E7-B609-1C5994D75671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4609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5336DE45-C56A-4E1B-B537-E043621EB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39624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150169</xdr:rowOff>
    </xdr:from>
    <xdr:to>
      <xdr:col>11</xdr:col>
      <xdr:colOff>738186</xdr:colOff>
      <xdr:row>97</xdr:row>
      <xdr:rowOff>131833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826D0E05-C97C-4732-943E-D74EA181D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69002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389468</xdr:colOff>
      <xdr:row>85</xdr:row>
      <xdr:rowOff>140996</xdr:rowOff>
    </xdr:from>
    <xdr:to>
      <xdr:col>11</xdr:col>
      <xdr:colOff>341842</xdr:colOff>
      <xdr:row>92</xdr:row>
      <xdr:rowOff>14816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296F9C-3EC1-4C0C-BC01-FC08C2697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18551" y="14407329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91017</xdr:rowOff>
    </xdr:from>
    <xdr:to>
      <xdr:col>5</xdr:col>
      <xdr:colOff>266434</xdr:colOff>
      <xdr:row>90</xdr:row>
      <xdr:rowOff>33867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7B34B0CF-1531-4BC1-9C04-1588414B6E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087350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275167</xdr:colOff>
      <xdr:row>20</xdr:row>
      <xdr:rowOff>116416</xdr:rowOff>
    </xdr:from>
    <xdr:to>
      <xdr:col>8</xdr:col>
      <xdr:colOff>444500</xdr:colOff>
      <xdr:row>36</xdr:row>
      <xdr:rowOff>118660</xdr:rowOff>
    </xdr:to>
    <xdr:pic>
      <xdr:nvPicPr>
        <xdr:cNvPr id="31" name="Imagen 30" descr="ScanFront 400 - Escáneres de documentos - Canon Spain">
          <a:extLst>
            <a:ext uri="{FF2B5EF4-FFF2-40B4-BE49-F238E27FC236}">
              <a16:creationId xmlns:a16="http://schemas.microsoft.com/office/drawing/2014/main" id="{DA9EAB7F-A674-CD4F-89F0-B25D63F7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0" r="31204"/>
        <a:stretch/>
      </xdr:blipFill>
      <xdr:spPr bwMode="auto">
        <a:xfrm>
          <a:off x="5429250" y="3831166"/>
          <a:ext cx="2540000" cy="2648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C1B77D-8C26-4FE4-B7F0-BB63B41B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D8FFFE75-F67D-4B4A-BD41-3AE9A13AB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FF030DB6-1A14-4EED-842A-76DB88470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DCA4CF60-14DA-474C-A3C5-A60B72D1E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90D7AF6C-9D12-4632-A1FF-F94153299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1111D9DE-118B-4DEC-956F-0F6974A1B82E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7CC6AD6A-D892-4895-8265-A1DC91E35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B9A0A238-B5CC-4402-8AFE-08A54E848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B8A50DDA-98F0-43EE-8B37-99ABEE4BD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C541C88D-7FDB-46E5-90CA-7CBA8DCCB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E5FD626A-A18A-4DE0-B3F2-513833A3A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0897D77B-F110-463A-9F53-7D3B9A89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835CA142-0540-4814-8C06-EDB8403D1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FCF842F2-E550-4335-B8E5-7C103A941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E4401075-150F-436B-8726-7BBD05C83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6D51C2E2-DA8A-4355-8B20-270C8370F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2F66EBE6-E6D4-4D12-8862-A722588D3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D0F90155-E629-48E0-AF7E-14E2AB10D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FDA38170-3A4E-442A-8AD3-835D56294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7AD2BDA4-715E-4C41-BD8F-400AFF8D3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5D1D67AF-01E4-4F63-A691-7B6A1A83B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9431922F-0A65-4A4B-BFBF-66BC4B86E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8926B69C-3619-44B6-8BCF-6F3579124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B16A7FB7-CBF8-41BB-9398-27E4AB6B9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A9927C55-473D-41F0-A547-3C1D76D9CCFB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A6C6729E-38A6-4AD6-9C66-8E9841CF6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2001</xdr:rowOff>
    </xdr:from>
    <xdr:to>
      <xdr:col>11</xdr:col>
      <xdr:colOff>738186</xdr:colOff>
      <xdr:row>99</xdr:row>
      <xdr:rowOff>142415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BC2682C-DD06-4E43-B6FC-2F36EE865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7084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400051</xdr:colOff>
      <xdr:row>87</xdr:row>
      <xdr:rowOff>140997</xdr:rowOff>
    </xdr:from>
    <xdr:to>
      <xdr:col>11</xdr:col>
      <xdr:colOff>352425</xdr:colOff>
      <xdr:row>94</xdr:row>
      <xdr:rowOff>14817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78680DB-6E72-417C-9ADE-A4D8D42D8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29134" y="14724830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133350</xdr:rowOff>
    </xdr:from>
    <xdr:to>
      <xdr:col>5</xdr:col>
      <xdr:colOff>266434</xdr:colOff>
      <xdr:row>90</xdr:row>
      <xdr:rowOff>76200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2CA92C2-5A9E-42AA-BF1B-7BA65F138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129683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148167</xdr:colOff>
      <xdr:row>20</xdr:row>
      <xdr:rowOff>118483</xdr:rowOff>
    </xdr:from>
    <xdr:to>
      <xdr:col>8</xdr:col>
      <xdr:colOff>709083</xdr:colOff>
      <xdr:row>32</xdr:row>
      <xdr:rowOff>94925</xdr:rowOff>
    </xdr:to>
    <xdr:pic>
      <xdr:nvPicPr>
        <xdr:cNvPr id="33" name="Imagen 32" descr="imageFORMULA DR-F120: Escáner: Canon Latin America">
          <a:extLst>
            <a:ext uri="{FF2B5EF4-FFF2-40B4-BE49-F238E27FC236}">
              <a16:creationId xmlns:a16="http://schemas.microsoft.com/office/drawing/2014/main" id="{43981162-4018-376C-FB59-38830D9E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2250" y="3833233"/>
          <a:ext cx="2931583" cy="198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E1688D-6F58-4A80-9219-3663A9CBE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397DB806-9DC4-4445-AC1B-24066EDA2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979F5D3E-E806-418C-91B2-774359BF2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CE41F315-B1FE-4DB9-B767-9DF707898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6CEC4061-906F-47BC-9C5D-29EA2D8F2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D25D320A-E244-42DA-8BB4-69565851C50D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6832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A18504C1-DAEF-4A2E-88D9-890EDA905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C3FCCAE0-38CA-41DE-BBF4-3A5FAE727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6832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DA91B14B-68D7-483C-8458-1F05CE42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A2BA8A11-EC82-468A-AC05-891488DC0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2CF1AD28-5101-4EBB-9FE9-38403481E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FE64ED72-9DF6-4E25-8606-62A7E3DCE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AC0EC0EC-C789-4B72-B591-1146B4248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E844EEA3-59DE-4FD1-B39C-1160B8262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7C7E6119-3DD3-4727-83A0-18B2BDD92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AA374846-6823-466A-A16E-DD2D91EFD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4609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E238E7EF-5A0C-43C2-ABE6-C58F97CC7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EFE71FD6-34E2-4D58-8E87-951203CF5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3610F113-B4E3-48D5-ACC5-5E2E933A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AD82A550-E99C-48C7-829E-F183590F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3BC08239-A15C-4EF0-8B82-5F15148ED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356BD5A1-141F-464D-B170-53F2FB81C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BC8F60D8-0393-461C-AE38-F35589BB0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13C33EC5-EB9D-4F99-B876-658C66183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6832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BA794535-1CA0-4F1E-9743-5CDEC86F9751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4609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87D88053-47C7-494F-B5C6-B6A92BBFE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39624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157576</xdr:rowOff>
    </xdr:from>
    <xdr:to>
      <xdr:col>11</xdr:col>
      <xdr:colOff>738186</xdr:colOff>
      <xdr:row>99</xdr:row>
      <xdr:rowOff>139240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539F51D0-76AB-42A4-9FAD-D4421D14C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50026"/>
          <a:ext cx="10339386" cy="95321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87</xdr:row>
      <xdr:rowOff>138880</xdr:rowOff>
    </xdr:from>
    <xdr:to>
      <xdr:col>11</xdr:col>
      <xdr:colOff>333375</xdr:colOff>
      <xdr:row>94</xdr:row>
      <xdr:rowOff>9525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5FC9373-7E5C-4D47-8F14-4C844327A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05851" y="14959780"/>
          <a:ext cx="1228724" cy="1004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76200</xdr:rowOff>
    </xdr:from>
    <xdr:to>
      <xdr:col>5</xdr:col>
      <xdr:colOff>266434</xdr:colOff>
      <xdr:row>91</xdr:row>
      <xdr:rowOff>19050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CB406D3C-0BB1-442C-A22C-0BD603043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439775"/>
          <a:ext cx="5419459" cy="2047875"/>
        </a:xfrm>
        <a:prstGeom prst="rect">
          <a:avLst/>
        </a:prstGeom>
      </xdr:spPr>
    </xdr:pic>
    <xdr:clientData/>
  </xdr:twoCellAnchor>
  <xdr:twoCellAnchor editAs="oneCell">
    <xdr:from>
      <xdr:col>5</xdr:col>
      <xdr:colOff>695325</xdr:colOff>
      <xdr:row>20</xdr:row>
      <xdr:rowOff>142875</xdr:rowOff>
    </xdr:from>
    <xdr:to>
      <xdr:col>8</xdr:col>
      <xdr:colOff>600610</xdr:colOff>
      <xdr:row>32</xdr:row>
      <xdr:rowOff>133350</xdr:rowOff>
    </xdr:to>
    <xdr:pic>
      <xdr:nvPicPr>
        <xdr:cNvPr id="33" name="Imagen 32" descr="imageFORMULA DR-C225W II: Escáner: Canon Latin America">
          <a:extLst>
            <a:ext uri="{FF2B5EF4-FFF2-40B4-BE49-F238E27FC236}">
              <a16:creationId xmlns:a16="http://schemas.microsoft.com/office/drawing/2014/main" id="{456D6184-ABE4-AFB0-1340-20CE064B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67" r="15809" b="9612"/>
        <a:stretch/>
      </xdr:blipFill>
      <xdr:spPr bwMode="auto">
        <a:xfrm>
          <a:off x="5848350" y="3886200"/>
          <a:ext cx="2277010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AAFD16-0F0C-4AD7-92B7-9E6FE6BC8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E2FFC4E3-F24B-4479-82BB-DA71B3A67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5D8315E6-B995-42F1-BFC4-784766F5C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C2968AD4-D2DD-4CCB-96E1-51EAE6D77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7701F50C-17C4-4030-85BE-35540A5F5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F164ED06-3C1C-4616-899A-37FE8D16BD79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86749367-8709-440B-A558-83D0F2D1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579F464D-BE0C-4519-9D7B-CFBA7F570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B2560248-B7C4-489A-B6E5-8C07C5B9E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068813F8-4973-4746-BB2E-8F6BF23A4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C2DFFA0E-5127-4732-85CF-C78E28E29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DBE9DFD7-BF6E-4422-A106-81F3FB9D5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BD6FC007-72A9-4C07-89B4-4626AA2C3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56F16ADD-5569-4FCF-92E6-403E66C8F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36D9135E-958D-4821-9F3D-3FCF5904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54DC2239-4FCD-475C-A753-011F62311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4B865E69-E01D-4AD5-9865-7CEA8DACB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D7AD3ED7-2272-4329-8381-C163F3BEA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3D46E909-E783-4DD3-802E-F3DD27CC1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51F956DC-3074-49A7-9585-72F4E9D19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AAE4FE5E-C252-48D2-A4BD-16ADC057C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A7647967-D8CF-4A57-B7C3-4A4EDDE3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082E4567-AA72-4053-86E6-4098AB98D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7DFE1A39-8BCD-48FD-A6AE-AEA4AE8EB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9583BEB2-743F-4D15-95F9-B2B973214196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DB973366-A9B3-4397-971F-F9AAB8FAF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157576</xdr:rowOff>
    </xdr:from>
    <xdr:to>
      <xdr:col>11</xdr:col>
      <xdr:colOff>738186</xdr:colOff>
      <xdr:row>99</xdr:row>
      <xdr:rowOff>139240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640338CD-9455-40F3-989B-B6B62235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50026"/>
          <a:ext cx="10339386" cy="953214"/>
        </a:xfrm>
        <a:prstGeom prst="rect">
          <a:avLst/>
        </a:prstGeom>
      </xdr:spPr>
    </xdr:pic>
    <xdr:clientData/>
  </xdr:twoCellAnchor>
  <xdr:twoCellAnchor editAs="oneCell">
    <xdr:from>
      <xdr:col>9</xdr:col>
      <xdr:colOff>400051</xdr:colOff>
      <xdr:row>88</xdr:row>
      <xdr:rowOff>15055</xdr:rowOff>
    </xdr:from>
    <xdr:to>
      <xdr:col>11</xdr:col>
      <xdr:colOff>352425</xdr:colOff>
      <xdr:row>94</xdr:row>
      <xdr:rowOff>47625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30BA619-9E86-4E14-B9D9-7192DF2C0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24901" y="14997880"/>
          <a:ext cx="1228724" cy="1004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57150</xdr:rowOff>
    </xdr:from>
    <xdr:to>
      <xdr:col>5</xdr:col>
      <xdr:colOff>266434</xdr:colOff>
      <xdr:row>91</xdr:row>
      <xdr:rowOff>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8E9662F-C3C7-407F-A556-D905B06A9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420725"/>
          <a:ext cx="5419459" cy="2047875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800101</xdr:colOff>
      <xdr:row>20</xdr:row>
      <xdr:rowOff>129540</xdr:rowOff>
    </xdr:from>
    <xdr:to>
      <xdr:col>8</xdr:col>
      <xdr:colOff>657226</xdr:colOff>
      <xdr:row>32</xdr:row>
      <xdr:rowOff>95241</xdr:rowOff>
    </xdr:to>
    <xdr:pic>
      <xdr:nvPicPr>
        <xdr:cNvPr id="33" name="Imagen 32" descr="imageFORMULA DR-S150">
          <a:extLst>
            <a:ext uri="{FF2B5EF4-FFF2-40B4-BE49-F238E27FC236}">
              <a16:creationId xmlns:a16="http://schemas.microsoft.com/office/drawing/2014/main" id="{B2F428D1-4006-A25E-5670-7300B51F58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55" r="11409"/>
        <a:stretch/>
      </xdr:blipFill>
      <xdr:spPr bwMode="auto">
        <a:xfrm>
          <a:off x="5953126" y="3872865"/>
          <a:ext cx="2228850" cy="2013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D60C3F-B937-42AC-9B7E-BEEB94DD2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A20B0052-D9C8-4895-BF69-84EE74A45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EAB4DD5E-CE4C-4B0E-B852-ED0CA38AF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56CF3124-8F5A-459B-8ED8-ECF98F9E2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549EA931-CCE8-4F6B-B9C6-8D8D447DC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A43FD902-7858-4CC2-8977-EF6185CBC9E0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A9D9C81A-9892-40D9-86A5-A200FE4DC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C38FAED8-5529-499C-B0C8-4A9B28302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4031783C-23C7-47AE-B41B-B67380E1A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C6857843-6D9A-4BF5-80FB-C69F16C18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B0F2F6D4-7223-42C8-8810-FD481FFFB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8DF4FB4F-E6AB-42F3-8A1B-61311815C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14388E7E-F679-4D5B-B24E-09CBA4EC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4E6B0CC7-3ACE-4EF9-98B9-D7E2FFBFE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90E9507D-3B9C-463F-9FA4-B32D76F88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DBD1AD87-D81B-4BDD-AC31-81AEE4810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41B99750-0368-4315-829C-2C9A8A510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79396B8D-52A9-49DA-B007-9BFBAC73C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9F60B597-3B03-4F25-B0B6-94DA0867A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F2BC0FB7-2AA7-499A-BDE6-CC7D198F2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AF0756A1-7E84-4D10-86E9-8A8A8D236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5F50E810-F179-4633-9B03-26CBB9B7E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FF8124D5-524E-45A2-9E0D-756EB9B94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AAB33B39-2F68-4458-BB09-B87B4CCED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7EF769E8-F216-4F43-AE25-4BFF83907ECA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6FBD1EA5-243A-4BF0-9FE7-FCAF63F1A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12585</xdr:rowOff>
    </xdr:from>
    <xdr:to>
      <xdr:col>11</xdr:col>
      <xdr:colOff>738186</xdr:colOff>
      <xdr:row>99</xdr:row>
      <xdr:rowOff>152999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5263BD9C-F397-4921-9950-5A4A0F8A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07668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378885</xdr:colOff>
      <xdr:row>88</xdr:row>
      <xdr:rowOff>3413</xdr:rowOff>
    </xdr:from>
    <xdr:to>
      <xdr:col>11</xdr:col>
      <xdr:colOff>331259</xdr:colOff>
      <xdr:row>94</xdr:row>
      <xdr:rowOff>35983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8A0BB1B-E26B-4168-A87C-06519647FC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707968" y="14745996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80433</xdr:rowOff>
    </xdr:from>
    <xdr:to>
      <xdr:col>5</xdr:col>
      <xdr:colOff>266434</xdr:colOff>
      <xdr:row>91</xdr:row>
      <xdr:rowOff>23283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4101FDE1-CD59-45FB-80FA-1D8B7A529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35516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448715</xdr:colOff>
      <xdr:row>20</xdr:row>
      <xdr:rowOff>195791</xdr:rowOff>
    </xdr:from>
    <xdr:to>
      <xdr:col>8</xdr:col>
      <xdr:colOff>528108</xdr:colOff>
      <xdr:row>35</xdr:row>
      <xdr:rowOff>42333</xdr:rowOff>
    </xdr:to>
    <xdr:pic>
      <xdr:nvPicPr>
        <xdr:cNvPr id="31" name="Imagen 30" descr="SCANNER CANON DR-C230 | Datacont S.A.C">
          <a:extLst>
            <a:ext uri="{FF2B5EF4-FFF2-40B4-BE49-F238E27FC236}">
              <a16:creationId xmlns:a16="http://schemas.microsoft.com/office/drawing/2014/main" id="{D60D4704-3377-5957-34C3-60705C82B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5768" r="4167" b="8333"/>
        <a:stretch/>
      </xdr:blipFill>
      <xdr:spPr bwMode="auto">
        <a:xfrm>
          <a:off x="5602798" y="3910541"/>
          <a:ext cx="2450060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5</xdr:row>
      <xdr:rowOff>78724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41A6D4-45F0-47A0-B6F6-697DD8D02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647045" cy="9550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3" name="Picture 83" descr="spacer">
          <a:extLst>
            <a:ext uri="{FF2B5EF4-FFF2-40B4-BE49-F238E27FC236}">
              <a16:creationId xmlns:a16="http://schemas.microsoft.com/office/drawing/2014/main" id="{2EDF6239-5617-4635-A3B9-CEC9C66ED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4" name="Picture 84" descr="spacer">
          <a:extLst>
            <a:ext uri="{FF2B5EF4-FFF2-40B4-BE49-F238E27FC236}">
              <a16:creationId xmlns:a16="http://schemas.microsoft.com/office/drawing/2014/main" id="{ED5BF5E9-B56E-4215-BE08-EC7B8535D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5" name="Picture 83" descr="spacer">
          <a:extLst>
            <a:ext uri="{FF2B5EF4-FFF2-40B4-BE49-F238E27FC236}">
              <a16:creationId xmlns:a16="http://schemas.microsoft.com/office/drawing/2014/main" id="{4E7D4923-97F5-4CA3-BF8F-3381BEF61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6" name="Picture 84" descr="spacer">
          <a:extLst>
            <a:ext uri="{FF2B5EF4-FFF2-40B4-BE49-F238E27FC236}">
              <a16:creationId xmlns:a16="http://schemas.microsoft.com/office/drawing/2014/main" id="{F51372C3-B0BD-427A-A519-5C301E1A1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647700</xdr:colOff>
      <xdr:row>64</xdr:row>
      <xdr:rowOff>23812</xdr:rowOff>
    </xdr:to>
    <xdr:sp macro="" textlink="">
      <xdr:nvSpPr>
        <xdr:cNvPr id="7" name="AutoShape 410">
          <a:extLst>
            <a:ext uri="{FF2B5EF4-FFF2-40B4-BE49-F238E27FC236}">
              <a16:creationId xmlns:a16="http://schemas.microsoft.com/office/drawing/2014/main" id="{9099DFCB-F45E-4AAA-AF97-0B5DDB16E22E}"/>
            </a:ext>
          </a:extLst>
        </xdr:cNvPr>
        <xdr:cNvSpPr>
          <a:spLocks noChangeAspect="1" noChangeArrowheads="1"/>
        </xdr:cNvSpPr>
      </xdr:nvSpPr>
      <xdr:spPr bwMode="auto">
        <a:xfrm>
          <a:off x="5303520" y="10949940"/>
          <a:ext cx="647700" cy="1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114300</xdr:colOff>
      <xdr:row>63</xdr:row>
      <xdr:rowOff>104775</xdr:rowOff>
    </xdr:to>
    <xdr:pic>
      <xdr:nvPicPr>
        <xdr:cNvPr id="8" name="Picture 83" descr="spacer">
          <a:extLst>
            <a:ext uri="{FF2B5EF4-FFF2-40B4-BE49-F238E27FC236}">
              <a16:creationId xmlns:a16="http://schemas.microsoft.com/office/drawing/2014/main" id="{1BA3A388-D6B3-4D50-866E-6D50D2C03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1143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9525</xdr:colOff>
      <xdr:row>63</xdr:row>
      <xdr:rowOff>114300</xdr:rowOff>
    </xdr:to>
    <xdr:pic>
      <xdr:nvPicPr>
        <xdr:cNvPr id="9" name="Picture 84" descr="spacer">
          <a:extLst>
            <a:ext uri="{FF2B5EF4-FFF2-40B4-BE49-F238E27FC236}">
              <a16:creationId xmlns:a16="http://schemas.microsoft.com/office/drawing/2014/main" id="{C96611E4-B711-470B-B4A9-91F1C23BD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80" y="10949940"/>
          <a:ext cx="95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0" name="Picture 15" descr="1x1">
          <a:extLst>
            <a:ext uri="{FF2B5EF4-FFF2-40B4-BE49-F238E27FC236}">
              <a16:creationId xmlns:a16="http://schemas.microsoft.com/office/drawing/2014/main" id="{DD59CF2D-F56F-4351-B873-3987D51E1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1" name="Picture 17" descr="1x1">
          <a:extLst>
            <a:ext uri="{FF2B5EF4-FFF2-40B4-BE49-F238E27FC236}">
              <a16:creationId xmlns:a16="http://schemas.microsoft.com/office/drawing/2014/main" id="{E1207E70-A54A-4F64-87E4-2052A69A8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2" name="Picture 19" descr="1x1">
          <a:extLst>
            <a:ext uri="{FF2B5EF4-FFF2-40B4-BE49-F238E27FC236}">
              <a16:creationId xmlns:a16="http://schemas.microsoft.com/office/drawing/2014/main" id="{91EE57BF-AA5D-4A4A-B12D-ED7AE8E57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3" name="Picture 21" descr="1x1">
          <a:extLst>
            <a:ext uri="{FF2B5EF4-FFF2-40B4-BE49-F238E27FC236}">
              <a16:creationId xmlns:a16="http://schemas.microsoft.com/office/drawing/2014/main" id="{28C6511B-09D6-426C-A685-77E159248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4" name="Picture 23" descr="1x1">
          <a:extLst>
            <a:ext uri="{FF2B5EF4-FFF2-40B4-BE49-F238E27FC236}">
              <a16:creationId xmlns:a16="http://schemas.microsoft.com/office/drawing/2014/main" id="{AE8F4E80-5E62-4FAD-89E8-0070671FF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5" name="Picture 25" descr="1x1">
          <a:extLst>
            <a:ext uri="{FF2B5EF4-FFF2-40B4-BE49-F238E27FC236}">
              <a16:creationId xmlns:a16="http://schemas.microsoft.com/office/drawing/2014/main" id="{34CEEAA1-05C3-4774-95D3-B0E97575B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6" name="Picture 27" descr="1x1">
          <a:extLst>
            <a:ext uri="{FF2B5EF4-FFF2-40B4-BE49-F238E27FC236}">
              <a16:creationId xmlns:a16="http://schemas.microsoft.com/office/drawing/2014/main" id="{07E6D59F-BDFA-4E35-A512-BDDA40112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4</xdr:col>
      <xdr:colOff>266700</xdr:colOff>
      <xdr:row>92</xdr:row>
      <xdr:rowOff>9525</xdr:rowOff>
    </xdr:to>
    <xdr:pic>
      <xdr:nvPicPr>
        <xdr:cNvPr id="17" name="Picture 29" descr="1x1">
          <a:extLst>
            <a:ext uri="{FF2B5EF4-FFF2-40B4-BE49-F238E27FC236}">
              <a16:creationId xmlns:a16="http://schemas.microsoft.com/office/drawing/2014/main" id="{82EDBFC8-CDA3-481F-AA16-E080AFBEB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5727680"/>
          <a:ext cx="105156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8" name="Picture 15" descr="1x1">
          <a:extLst>
            <a:ext uri="{FF2B5EF4-FFF2-40B4-BE49-F238E27FC236}">
              <a16:creationId xmlns:a16="http://schemas.microsoft.com/office/drawing/2014/main" id="{377D5F64-5306-4B99-9424-C032EB1B0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19" name="Picture 17" descr="1x1">
          <a:extLst>
            <a:ext uri="{FF2B5EF4-FFF2-40B4-BE49-F238E27FC236}">
              <a16:creationId xmlns:a16="http://schemas.microsoft.com/office/drawing/2014/main" id="{FB5E0F80-CBCC-42C1-ABA9-1BB49B0F2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0" name="Picture 19" descr="1x1">
          <a:extLst>
            <a:ext uri="{FF2B5EF4-FFF2-40B4-BE49-F238E27FC236}">
              <a16:creationId xmlns:a16="http://schemas.microsoft.com/office/drawing/2014/main" id="{65EB68AF-7B21-4AF3-B4B6-0CC0169D4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1" name="Picture 21" descr="1x1">
          <a:extLst>
            <a:ext uri="{FF2B5EF4-FFF2-40B4-BE49-F238E27FC236}">
              <a16:creationId xmlns:a16="http://schemas.microsoft.com/office/drawing/2014/main" id="{F69C56E6-7117-40B0-8E1F-1BEB8594F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2" name="Picture 23" descr="1x1">
          <a:extLst>
            <a:ext uri="{FF2B5EF4-FFF2-40B4-BE49-F238E27FC236}">
              <a16:creationId xmlns:a16="http://schemas.microsoft.com/office/drawing/2014/main" id="{6EE18656-6B4C-470E-B89E-FCDD509AB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3" name="Picture 25" descr="1x1">
          <a:extLst>
            <a:ext uri="{FF2B5EF4-FFF2-40B4-BE49-F238E27FC236}">
              <a16:creationId xmlns:a16="http://schemas.microsoft.com/office/drawing/2014/main" id="{496B627C-456E-45C8-9FFC-25BC67C7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4" name="Picture 27" descr="1x1">
          <a:extLst>
            <a:ext uri="{FF2B5EF4-FFF2-40B4-BE49-F238E27FC236}">
              <a16:creationId xmlns:a16="http://schemas.microsoft.com/office/drawing/2014/main" id="{4979F82A-F5DE-43C7-8633-3648292F6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1028700" cy="9525"/>
    <xdr:pic>
      <xdr:nvPicPr>
        <xdr:cNvPr id="25" name="Picture 29" descr="1x1">
          <a:extLst>
            <a:ext uri="{FF2B5EF4-FFF2-40B4-BE49-F238E27FC236}">
              <a16:creationId xmlns:a16="http://schemas.microsoft.com/office/drawing/2014/main" id="{D526EC0F-BB02-491E-A302-33428826D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420" y="10949940"/>
          <a:ext cx="102870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92</xdr:row>
      <xdr:rowOff>0</xdr:rowOff>
    </xdr:from>
    <xdr:to>
      <xdr:col>2</xdr:col>
      <xdr:colOff>304800</xdr:colOff>
      <xdr:row>93</xdr:row>
      <xdr:rowOff>66675</xdr:rowOff>
    </xdr:to>
    <xdr:sp macro="" textlink="">
      <xdr:nvSpPr>
        <xdr:cNvPr id="26" name="AutoShape 568" descr="Resultado de imagen para DRM 160 II">
          <a:extLst>
            <a:ext uri="{FF2B5EF4-FFF2-40B4-BE49-F238E27FC236}">
              <a16:creationId xmlns:a16="http://schemas.microsoft.com/office/drawing/2014/main" id="{FCA3A53A-233F-43F7-BE76-2F8350C2FEF2}"/>
            </a:ext>
          </a:extLst>
        </xdr:cNvPr>
        <xdr:cNvSpPr>
          <a:spLocks noChangeAspect="1" noChangeArrowheads="1"/>
        </xdr:cNvSpPr>
      </xdr:nvSpPr>
      <xdr:spPr bwMode="auto">
        <a:xfrm>
          <a:off x="1470660" y="15727680"/>
          <a:ext cx="304800" cy="226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21</xdr:row>
      <xdr:rowOff>0</xdr:rowOff>
    </xdr:from>
    <xdr:to>
      <xdr:col>2</xdr:col>
      <xdr:colOff>533400</xdr:colOff>
      <xdr:row>21</xdr:row>
      <xdr:rowOff>142875</xdr:rowOff>
    </xdr:to>
    <xdr:pic>
      <xdr:nvPicPr>
        <xdr:cNvPr id="27" name="Imagen 1">
          <a:extLst>
            <a:ext uri="{FF2B5EF4-FFF2-40B4-BE49-F238E27FC236}">
              <a16:creationId xmlns:a16="http://schemas.microsoft.com/office/drawing/2014/main" id="{A194B7DE-E945-43F8-92C7-59D8AA525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060" y="4229100"/>
          <a:ext cx="0" cy="1428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12585</xdr:rowOff>
    </xdr:from>
    <xdr:to>
      <xdr:col>11</xdr:col>
      <xdr:colOff>738186</xdr:colOff>
      <xdr:row>99</xdr:row>
      <xdr:rowOff>152999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12BF441-6087-49E6-B46D-D04248736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07668"/>
          <a:ext cx="10347853" cy="934164"/>
        </a:xfrm>
        <a:prstGeom prst="rect">
          <a:avLst/>
        </a:prstGeom>
      </xdr:spPr>
    </xdr:pic>
    <xdr:clientData/>
  </xdr:twoCellAnchor>
  <xdr:twoCellAnchor editAs="oneCell">
    <xdr:from>
      <xdr:col>9</xdr:col>
      <xdr:colOff>368301</xdr:colOff>
      <xdr:row>88</xdr:row>
      <xdr:rowOff>3413</xdr:rowOff>
    </xdr:from>
    <xdr:to>
      <xdr:col>11</xdr:col>
      <xdr:colOff>320675</xdr:colOff>
      <xdr:row>94</xdr:row>
      <xdr:rowOff>35983</xdr:rowOff>
    </xdr:to>
    <xdr:pic>
      <xdr:nvPicPr>
        <xdr:cNvPr id="29" name="Imagen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30BE851-1F43-4B9F-BFF2-5C5FBC437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02" b="9678"/>
        <a:stretch/>
      </xdr:blipFill>
      <xdr:spPr>
        <a:xfrm>
          <a:off x="8697384" y="14745996"/>
          <a:ext cx="1232958" cy="985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101600</xdr:rowOff>
    </xdr:from>
    <xdr:to>
      <xdr:col>5</xdr:col>
      <xdr:colOff>266434</xdr:colOff>
      <xdr:row>91</xdr:row>
      <xdr:rowOff>44450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A8CAB49A-D928-4860-9B52-5F65D19DC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99" b="12526"/>
        <a:stretch/>
      </xdr:blipFill>
      <xdr:spPr>
        <a:xfrm>
          <a:off x="0" y="13256683"/>
          <a:ext cx="5420517" cy="20066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20</xdr:row>
      <xdr:rowOff>211667</xdr:rowOff>
    </xdr:from>
    <xdr:to>
      <xdr:col>8</xdr:col>
      <xdr:colOff>456514</xdr:colOff>
      <xdr:row>36</xdr:row>
      <xdr:rowOff>39258</xdr:rowOff>
    </xdr:to>
    <xdr:pic>
      <xdr:nvPicPr>
        <xdr:cNvPr id="31" name="Imagen 30" descr="DRC-240 Canon Black Document Scanner">
          <a:extLst>
            <a:ext uri="{FF2B5EF4-FFF2-40B4-BE49-F238E27FC236}">
              <a16:creationId xmlns:a16="http://schemas.microsoft.com/office/drawing/2014/main" id="{E613950C-FFA2-6413-22BE-F4A391836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583" y="3926417"/>
          <a:ext cx="2636681" cy="247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8A113-0BE4-4283-9CCC-277F71448DFA}">
  <sheetPr>
    <tabColor theme="1" tint="0.249977111117893"/>
  </sheetPr>
  <dimension ref="A1:P3"/>
  <sheetViews>
    <sheetView topLeftCell="A51" workbookViewId="0">
      <selection activeCell="Q31" sqref="Q31"/>
    </sheetView>
  </sheetViews>
  <sheetFormatPr baseColWidth="10" defaultRowHeight="12.75" x14ac:dyDescent="0.2"/>
  <sheetData>
    <row r="1" spans="1:16" x14ac:dyDescent="0.2">
      <c r="A1" s="86" t="s">
        <v>267</v>
      </c>
      <c r="B1" s="87"/>
      <c r="C1" s="87"/>
      <c r="D1" s="87"/>
      <c r="E1" s="87"/>
      <c r="F1" s="87"/>
      <c r="G1" s="88"/>
      <c r="J1" s="86" t="s">
        <v>268</v>
      </c>
      <c r="K1" s="87"/>
      <c r="L1" s="87"/>
      <c r="M1" s="87"/>
      <c r="N1" s="87"/>
      <c r="O1" s="87"/>
      <c r="P1" s="88"/>
    </row>
    <row r="2" spans="1:16" x14ac:dyDescent="0.2">
      <c r="A2" s="89"/>
      <c r="B2" s="90"/>
      <c r="C2" s="90"/>
      <c r="D2" s="90"/>
      <c r="E2" s="90"/>
      <c r="F2" s="90"/>
      <c r="G2" s="91"/>
      <c r="J2" s="89"/>
      <c r="K2" s="90"/>
      <c r="L2" s="90"/>
      <c r="M2" s="90"/>
      <c r="N2" s="90"/>
      <c r="O2" s="90"/>
      <c r="P2" s="91"/>
    </row>
    <row r="3" spans="1:16" ht="13.5" thickBot="1" x14ac:dyDescent="0.25">
      <c r="A3" s="92"/>
      <c r="B3" s="93"/>
      <c r="C3" s="93"/>
      <c r="D3" s="93"/>
      <c r="E3" s="93"/>
      <c r="F3" s="93"/>
      <c r="G3" s="94"/>
      <c r="J3" s="92"/>
      <c r="K3" s="93"/>
      <c r="L3" s="93"/>
      <c r="M3" s="93"/>
      <c r="N3" s="93"/>
      <c r="O3" s="93"/>
      <c r="P3" s="94"/>
    </row>
  </sheetData>
  <mergeCells count="2">
    <mergeCell ref="A1:G3"/>
    <mergeCell ref="J1:P3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AA369-96C7-4032-9934-13D01605F6E1}">
  <sheetPr>
    <tabColor theme="5" tint="-0.499984740745262"/>
  </sheetPr>
  <dimension ref="A1:R96"/>
  <sheetViews>
    <sheetView showGridLines="0" zoomScale="90" zoomScaleNormal="90" zoomScaleSheetLayoutView="80" workbookViewId="0">
      <selection activeCell="Q21" sqref="Q2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142</v>
      </c>
      <c r="D21" s="21"/>
      <c r="E21" s="21"/>
      <c r="F21" s="21"/>
      <c r="G21" s="21"/>
      <c r="H21" s="21"/>
      <c r="I21" s="28"/>
      <c r="J21" s="72">
        <f>N22-(N22*N21)</f>
        <v>1279</v>
      </c>
      <c r="K21" s="118">
        <f>J21*B21</f>
        <v>1279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121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1279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143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144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100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145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</row>
    <row r="32" spans="1:18" s="1" customFormat="1" ht="12.75" customHeight="1" x14ac:dyDescent="0.25">
      <c r="A32" s="62"/>
      <c r="B32" s="62"/>
      <c r="C32" s="71" t="s">
        <v>146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59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147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148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149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150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151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152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153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1279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153.47999999999999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1432.48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81A46-0092-4BA9-96B8-AA36455A7E11}">
  <sheetPr>
    <tabColor theme="1" tint="0.249977111117893"/>
  </sheetPr>
  <dimension ref="A1:R102"/>
  <sheetViews>
    <sheetView showGridLines="0" zoomScale="90" zoomScaleNormal="90" zoomScaleSheetLayoutView="80" workbookViewId="0">
      <selection activeCell="G106" sqref="G106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154</v>
      </c>
      <c r="D21" s="21"/>
      <c r="E21" s="21"/>
      <c r="F21" s="21"/>
      <c r="G21" s="21"/>
      <c r="H21" s="21"/>
      <c r="I21" s="28"/>
      <c r="J21" s="72">
        <f>N22-(N22*N21)</f>
        <v>1395</v>
      </c>
      <c r="K21" s="118">
        <f>J21*B21</f>
        <v>1395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121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1395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155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144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122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156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59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157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158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159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160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161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162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153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1395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167.4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1562.4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2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C94E4-CCC0-4997-9AB2-988359DA8B79}">
  <sheetPr>
    <tabColor theme="4" tint="-0.499984740745262"/>
  </sheetPr>
  <dimension ref="A1:R100"/>
  <sheetViews>
    <sheetView showGridLines="0" zoomScale="90" zoomScaleNormal="90" zoomScaleSheetLayoutView="80" workbookViewId="0">
      <selection activeCell="N14" sqref="N14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264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163</v>
      </c>
      <c r="D21" s="21"/>
      <c r="E21" s="21"/>
      <c r="F21" s="21"/>
      <c r="G21" s="21"/>
      <c r="H21" s="21"/>
      <c r="I21" s="28"/>
      <c r="J21" s="72">
        <f>N22-(N22*N21)</f>
        <v>2562</v>
      </c>
      <c r="K21" s="118">
        <f>J21*B21</f>
        <v>2562</v>
      </c>
      <c r="L21" s="119"/>
      <c r="N21" s="42">
        <v>0</v>
      </c>
      <c r="O21" s="40" t="s">
        <v>17</v>
      </c>
      <c r="P21" s="40"/>
      <c r="Q21" s="41"/>
    </row>
    <row r="22" spans="1:18" s="1" customFormat="1" ht="12.75" customHeight="1" x14ac:dyDescent="0.25">
      <c r="A22" s="62"/>
      <c r="B22" s="62"/>
      <c r="C22" s="29" t="s">
        <v>121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2562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155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144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164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156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111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157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158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159</v>
      </c>
      <c r="D38" s="24"/>
      <c r="E38" s="24"/>
      <c r="F38" s="24"/>
      <c r="G38" s="23"/>
      <c r="H38" s="23"/>
      <c r="I38" s="30"/>
      <c r="J38" s="45"/>
      <c r="K38" s="113"/>
      <c r="L38" s="114"/>
      <c r="O38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165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166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167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153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2562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307.44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2869.44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0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95EDC-4DE0-469E-8F31-708A6788CB5D}">
  <sheetPr>
    <tabColor theme="6" tint="-0.499984740745262"/>
  </sheetPr>
  <dimension ref="A1:R96"/>
  <sheetViews>
    <sheetView showGridLines="0" zoomScale="90" zoomScaleNormal="90" zoomScaleSheetLayoutView="80" workbookViewId="0">
      <selection activeCell="R12" sqref="R12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168</v>
      </c>
      <c r="D21" s="21"/>
      <c r="E21" s="21"/>
      <c r="F21" s="21"/>
      <c r="G21" s="21"/>
      <c r="H21" s="21"/>
      <c r="I21" s="28"/>
      <c r="J21" s="72">
        <f>N22-(N22*N21)</f>
        <v>1610</v>
      </c>
      <c r="K21" s="118">
        <f>J21*B21</f>
        <v>1610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121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1610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155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169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170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171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172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157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158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159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165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166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173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174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1610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193.2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1803.2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582A7-D21C-4F7E-BF7F-728844436D4D}">
  <sheetPr>
    <tabColor theme="9" tint="-0.499984740745262"/>
  </sheetPr>
  <dimension ref="A1:R102"/>
  <sheetViews>
    <sheetView showGridLines="0" zoomScale="90" zoomScaleNormal="90" zoomScaleSheetLayoutView="80" workbookViewId="0">
      <selection activeCell="H37" sqref="H37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264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175</v>
      </c>
      <c r="D21" s="21"/>
      <c r="E21" s="21"/>
      <c r="F21" s="21"/>
      <c r="G21" s="21"/>
      <c r="H21" s="21"/>
      <c r="I21" s="28"/>
      <c r="J21" s="72">
        <f>N22-(N22*N21)</f>
        <v>3648</v>
      </c>
      <c r="K21" s="118">
        <f>J21*B21</f>
        <v>3648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265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3648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176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169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177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178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111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157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158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159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179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180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181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182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174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6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6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6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6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  <c r="P52"/>
    </row>
    <row r="53" spans="1:16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6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6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6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6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6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6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6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6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6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6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6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3648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437.76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4085.76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2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BCAC5-CE8D-4503-A5F1-9E5FBE5CCACD}">
  <sheetPr>
    <tabColor theme="5" tint="-0.499984740745262"/>
  </sheetPr>
  <dimension ref="A1:R96"/>
  <sheetViews>
    <sheetView showGridLines="0" zoomScale="90" zoomScaleNormal="90" zoomScaleSheetLayoutView="80" workbookViewId="0">
      <selection activeCell="C22" sqref="C22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251</v>
      </c>
      <c r="D21" s="21"/>
      <c r="E21" s="21"/>
      <c r="F21" s="21"/>
      <c r="G21" s="21"/>
      <c r="H21" s="21"/>
      <c r="I21" s="28"/>
      <c r="J21" s="72">
        <f>N22-(N22*N21)</f>
        <v>3988</v>
      </c>
      <c r="K21" s="118">
        <f>J21*B21</f>
        <v>3988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265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3988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252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215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241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242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253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  <c r="O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244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245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O36"/>
      <c r="P36"/>
    </row>
    <row r="37" spans="1:16" s="1" customFormat="1" ht="12.75" customHeight="1" x14ac:dyDescent="0.25">
      <c r="A37" s="62"/>
      <c r="B37" s="62"/>
      <c r="C37" s="73" t="s">
        <v>246</v>
      </c>
      <c r="D37" s="24"/>
      <c r="E37" s="24"/>
      <c r="F37" s="24"/>
      <c r="G37" s="23"/>
      <c r="H37" s="23"/>
      <c r="I37" s="30"/>
      <c r="J37" s="45"/>
      <c r="K37" s="113"/>
      <c r="L37" s="114"/>
      <c r="P37"/>
    </row>
    <row r="38" spans="1:16" s="1" customFormat="1" ht="12.75" customHeight="1" x14ac:dyDescent="0.25">
      <c r="A38" s="62"/>
      <c r="B38" s="62"/>
      <c r="C38" s="73" t="s">
        <v>222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254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255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256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257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258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3988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478.56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4466.5600000000004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</sheetData>
  <mergeCells count="63">
    <mergeCell ref="F6:L7"/>
    <mergeCell ref="F8:L8"/>
    <mergeCell ref="A10:C10"/>
    <mergeCell ref="G10:L10"/>
    <mergeCell ref="A11:D12"/>
    <mergeCell ref="G11:L11"/>
    <mergeCell ref="G12:L12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60:L60"/>
    <mergeCell ref="K61:L61"/>
    <mergeCell ref="K62:L62"/>
    <mergeCell ref="K63:L63"/>
    <mergeCell ref="A64:J64"/>
    <mergeCell ref="K64:L64"/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14D8B-FC24-499E-8662-FFCA598768AF}">
  <sheetPr>
    <tabColor theme="1" tint="0.249977111117893"/>
  </sheetPr>
  <dimension ref="A1:R102"/>
  <sheetViews>
    <sheetView showGridLines="0" zoomScale="90" zoomScaleNormal="90" zoomScaleSheetLayoutView="80" workbookViewId="0">
      <selection activeCell="C50" sqref="C50:I5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205</v>
      </c>
      <c r="D21" s="21"/>
      <c r="E21" s="21"/>
      <c r="F21" s="21"/>
      <c r="G21" s="21"/>
      <c r="H21" s="21"/>
      <c r="I21" s="28"/>
      <c r="J21" s="72">
        <f>N22-(N22*N21)</f>
        <v>5196</v>
      </c>
      <c r="K21" s="118">
        <f>J21*B21</f>
        <v>5196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265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5196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206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207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208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187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  <c r="O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209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269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O36"/>
      <c r="P36"/>
    </row>
    <row r="37" spans="1:16" s="1" customFormat="1" ht="12.75" customHeight="1" x14ac:dyDescent="0.25">
      <c r="A37" s="62"/>
      <c r="B37" s="62"/>
      <c r="C37" s="73" t="s">
        <v>270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271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210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211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201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202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212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148" t="s">
        <v>278</v>
      </c>
      <c r="D50" s="149"/>
      <c r="E50" s="149"/>
      <c r="F50" s="149"/>
      <c r="G50" s="149"/>
      <c r="H50" s="149"/>
      <c r="I50" s="150"/>
      <c r="J50" s="45"/>
      <c r="K50" s="113"/>
      <c r="L50" s="114"/>
    </row>
    <row r="51" spans="1:12" s="1" customFormat="1" ht="12.75" customHeight="1" x14ac:dyDescent="0.25">
      <c r="B51" s="75"/>
      <c r="C51" s="85" t="s">
        <v>279</v>
      </c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5196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623.52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5819.52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2" ht="12.75" customHeight="1" x14ac:dyDescent="0.2"/>
  </sheetData>
  <mergeCells count="64">
    <mergeCell ref="F6:L7"/>
    <mergeCell ref="F8:L8"/>
    <mergeCell ref="A10:C10"/>
    <mergeCell ref="G10:L10"/>
    <mergeCell ref="A11:D12"/>
    <mergeCell ref="G11:L11"/>
    <mergeCell ref="G12:L12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C50:I50"/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F41CF-047E-43D7-8387-F4F98B992376}">
  <sheetPr>
    <tabColor theme="4" tint="-0.499984740745262"/>
  </sheetPr>
  <dimension ref="A1:R102"/>
  <sheetViews>
    <sheetView showGridLines="0" zoomScale="90" zoomScaleNormal="90" zoomScaleSheetLayoutView="80" workbookViewId="0">
      <selection activeCell="E55" sqref="E55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195</v>
      </c>
      <c r="D21" s="21"/>
      <c r="E21" s="21"/>
      <c r="F21" s="21"/>
      <c r="G21" s="21"/>
      <c r="H21" s="21"/>
      <c r="I21" s="28"/>
      <c r="J21" s="72">
        <f>N22-(N22*N21)</f>
        <v>6238</v>
      </c>
      <c r="K21" s="118">
        <f>J21*B21</f>
        <v>6238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265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6238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196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197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186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187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198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272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O36"/>
      <c r="P36"/>
    </row>
    <row r="37" spans="1:16" s="1" customFormat="1" ht="12.75" customHeight="1" x14ac:dyDescent="0.25">
      <c r="A37" s="62"/>
      <c r="B37" s="62"/>
      <c r="C37" s="73" t="s">
        <v>273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274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199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200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201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202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174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148" t="s">
        <v>278</v>
      </c>
      <c r="D50" s="149"/>
      <c r="E50" s="149"/>
      <c r="F50" s="149"/>
      <c r="G50" s="149"/>
      <c r="H50" s="149"/>
      <c r="I50" s="150"/>
      <c r="J50" s="45"/>
      <c r="K50" s="113"/>
      <c r="L50" s="114"/>
    </row>
    <row r="51" spans="1:12" s="1" customFormat="1" ht="12.75" customHeight="1" x14ac:dyDescent="0.25">
      <c r="B51" s="75"/>
      <c r="C51" s="85" t="s">
        <v>279</v>
      </c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6238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748.56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6986.5599999999995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2" ht="12.75" customHeight="1" x14ac:dyDescent="0.2"/>
  </sheetData>
  <mergeCells count="64">
    <mergeCell ref="F6:L7"/>
    <mergeCell ref="F8:L8"/>
    <mergeCell ref="A10:C10"/>
    <mergeCell ref="G10:L10"/>
    <mergeCell ref="A11:D12"/>
    <mergeCell ref="G11:L11"/>
    <mergeCell ref="G12:L12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C50:I50"/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8132C-EA59-4B4E-BE13-500562F8FFC9}">
  <sheetPr>
    <tabColor theme="6" tint="-0.499984740745262"/>
  </sheetPr>
  <dimension ref="A1:R99"/>
  <sheetViews>
    <sheetView showGridLines="0" zoomScale="90" zoomScaleNormal="90" zoomScaleSheetLayoutView="80" workbookViewId="0">
      <selection activeCell="M41" sqref="M4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203</v>
      </c>
      <c r="D21" s="21"/>
      <c r="E21" s="21"/>
      <c r="F21" s="21"/>
      <c r="G21" s="21"/>
      <c r="H21" s="21"/>
      <c r="I21" s="28"/>
      <c r="J21" s="72">
        <f>N22-(N22*N21)</f>
        <v>9358</v>
      </c>
      <c r="K21" s="118">
        <f>J21*B21</f>
        <v>9358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265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9358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196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197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186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187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198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275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O36"/>
      <c r="P36"/>
    </row>
    <row r="37" spans="1:16" s="1" customFormat="1" ht="12.75" customHeight="1" x14ac:dyDescent="0.25">
      <c r="A37" s="62"/>
      <c r="B37" s="62"/>
      <c r="C37" s="73" t="s">
        <v>276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277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199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200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201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204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174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148" t="s">
        <v>278</v>
      </c>
      <c r="D50" s="149"/>
      <c r="E50" s="149"/>
      <c r="F50" s="149"/>
      <c r="G50" s="149"/>
      <c r="H50" s="149"/>
      <c r="I50" s="150"/>
      <c r="J50" s="45"/>
      <c r="K50" s="113"/>
      <c r="L50" s="114"/>
    </row>
    <row r="51" spans="1:12" s="1" customFormat="1" ht="12.75" customHeight="1" x14ac:dyDescent="0.25">
      <c r="B51" s="75"/>
      <c r="C51" s="85" t="s">
        <v>279</v>
      </c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9358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1122.96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10480.959999999999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99" ht="12.75" customHeight="1" x14ac:dyDescent="0.2"/>
  </sheetData>
  <mergeCells count="64">
    <mergeCell ref="F6:L7"/>
    <mergeCell ref="F8:L8"/>
    <mergeCell ref="A10:C10"/>
    <mergeCell ref="G10:L10"/>
    <mergeCell ref="A11:D12"/>
    <mergeCell ref="G11:L11"/>
    <mergeCell ref="G12:L12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C50:I50"/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65391-CEC3-4E4F-8C46-912E45D9B789}">
  <sheetPr>
    <tabColor theme="9" tint="-0.499984740745262"/>
  </sheetPr>
  <dimension ref="A1:R100"/>
  <sheetViews>
    <sheetView showGridLines="0" zoomScale="90" zoomScaleNormal="90" zoomScaleSheetLayoutView="80" workbookViewId="0">
      <selection activeCell="N41" sqref="N4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3" width="11.42578125" style="3"/>
    <col min="14" max="14" width="11.85546875" style="3" bestFit="1" customWidth="1"/>
    <col min="15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183</v>
      </c>
      <c r="D21" s="21"/>
      <c r="E21" s="21"/>
      <c r="F21" s="21"/>
      <c r="G21" s="21"/>
      <c r="H21" s="21"/>
      <c r="I21" s="28"/>
      <c r="J21" s="72">
        <f>N22-(N22*N21)</f>
        <v>26877</v>
      </c>
      <c r="K21" s="118">
        <f>J21*B21</f>
        <v>26877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265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26877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184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185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186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187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111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188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189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190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191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192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193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194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174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26877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3225.24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30102.239999999998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0" ht="12.75" customHeight="1" x14ac:dyDescent="0.2"/>
  </sheetData>
  <mergeCells count="63">
    <mergeCell ref="F6:L7"/>
    <mergeCell ref="F8:L8"/>
    <mergeCell ref="A10:C10"/>
    <mergeCell ref="G10:L10"/>
    <mergeCell ref="A11:D12"/>
    <mergeCell ref="G11:L11"/>
    <mergeCell ref="G12:L12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60:L60"/>
    <mergeCell ref="K61:L61"/>
    <mergeCell ref="K62:L62"/>
    <mergeCell ref="K63:L63"/>
    <mergeCell ref="A64:J64"/>
    <mergeCell ref="K64:L64"/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0490-912C-4E80-9E05-C0145D3E0F4B}">
  <sheetPr>
    <tabColor theme="4" tint="-0.499984740745262"/>
  </sheetPr>
  <dimension ref="A1:R96"/>
  <sheetViews>
    <sheetView showGridLines="0" zoomScale="90" zoomScaleNormal="90" zoomScaleSheetLayoutView="80" workbookViewId="0">
      <selection activeCell="K21" sqref="K21:L2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61" t="s">
        <v>45</v>
      </c>
      <c r="D21" s="21"/>
      <c r="E21" s="21"/>
      <c r="F21" s="21"/>
      <c r="G21" s="21"/>
      <c r="H21" s="21"/>
      <c r="I21" s="28"/>
      <c r="J21" s="72">
        <f>N22-(N22*N21)</f>
        <v>271</v>
      </c>
      <c r="K21" s="118">
        <f>J21*B21</f>
        <v>271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46</v>
      </c>
      <c r="D22" s="22"/>
      <c r="E22" s="22"/>
      <c r="F22" s="22"/>
      <c r="G22" s="23"/>
      <c r="H22" s="23"/>
      <c r="I22" s="30"/>
      <c r="J22" s="79"/>
      <c r="K22" s="113"/>
      <c r="L22" s="114"/>
      <c r="N22" s="43">
        <v>271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79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49</v>
      </c>
      <c r="D24" s="24"/>
      <c r="E24" s="24"/>
      <c r="F24" s="24"/>
      <c r="G24" s="25"/>
      <c r="H24" s="25"/>
      <c r="I24" s="30"/>
      <c r="J24" s="79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79"/>
      <c r="K25" s="113"/>
      <c r="L25" s="114"/>
    </row>
    <row r="26" spans="1:18" s="1" customFormat="1" ht="12.75" customHeight="1" x14ac:dyDescent="0.25">
      <c r="A26" s="62"/>
      <c r="B26" s="62"/>
      <c r="C26" s="60" t="s">
        <v>51</v>
      </c>
      <c r="D26" s="24"/>
      <c r="E26" s="24"/>
      <c r="F26" s="24"/>
      <c r="G26" s="23"/>
      <c r="H26" s="23"/>
      <c r="I26" s="30"/>
      <c r="J26" s="79"/>
      <c r="K26" s="113"/>
      <c r="L26" s="114"/>
    </row>
    <row r="27" spans="1:18" s="1" customFormat="1" ht="12.75" customHeight="1" x14ac:dyDescent="0.25">
      <c r="A27" s="62"/>
      <c r="B27" s="62"/>
      <c r="C27" s="60" t="s">
        <v>52</v>
      </c>
      <c r="D27" s="24"/>
      <c r="E27" s="24"/>
      <c r="F27" s="24"/>
      <c r="G27" s="23"/>
      <c r="H27" s="23"/>
      <c r="I27" s="30"/>
      <c r="J27" s="79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79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79"/>
      <c r="K29" s="113"/>
      <c r="L29" s="114"/>
    </row>
    <row r="30" spans="1:18" s="1" customFormat="1" ht="12.75" customHeight="1" x14ac:dyDescent="0.25">
      <c r="A30" s="62"/>
      <c r="B30" s="62"/>
      <c r="C30" s="71" t="s">
        <v>55</v>
      </c>
      <c r="D30" s="24"/>
      <c r="E30" s="24"/>
      <c r="F30" s="24"/>
      <c r="G30" s="23"/>
      <c r="H30" s="23"/>
      <c r="I30" s="30"/>
      <c r="J30" s="79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79"/>
      <c r="K31" s="113"/>
      <c r="L31" s="114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79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79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59</v>
      </c>
      <c r="D34" s="24"/>
      <c r="E34" s="24"/>
      <c r="F34" s="24"/>
      <c r="G34" s="23"/>
      <c r="H34" s="23"/>
      <c r="I34" s="30"/>
      <c r="J34" s="79"/>
      <c r="K34" s="113"/>
      <c r="L34" s="11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79"/>
      <c r="K35" s="113"/>
      <c r="L35" s="114"/>
    </row>
    <row r="36" spans="1:16" s="1" customFormat="1" ht="12.75" customHeight="1" x14ac:dyDescent="0.25">
      <c r="A36" s="62"/>
      <c r="B36" s="62"/>
      <c r="C36" s="58" t="s">
        <v>61</v>
      </c>
      <c r="D36" s="24"/>
      <c r="E36" s="24"/>
      <c r="F36" s="24"/>
      <c r="G36" s="23"/>
      <c r="H36" s="23"/>
      <c r="I36" s="30"/>
      <c r="J36" s="79"/>
      <c r="K36" s="113"/>
      <c r="L36" s="114"/>
      <c r="P36"/>
    </row>
    <row r="37" spans="1:16" s="1" customFormat="1" ht="12.75" customHeight="1" x14ac:dyDescent="0.25">
      <c r="A37" s="62"/>
      <c r="B37" s="62"/>
      <c r="C37" s="73" t="s">
        <v>67</v>
      </c>
      <c r="D37" s="24"/>
      <c r="E37" s="24"/>
      <c r="F37" s="24"/>
      <c r="G37" s="23"/>
      <c r="H37" s="23"/>
      <c r="I37" s="30"/>
      <c r="J37" s="79"/>
      <c r="K37" s="113"/>
      <c r="L37" s="114"/>
    </row>
    <row r="38" spans="1:16" s="1" customFormat="1" ht="12.75" customHeight="1" x14ac:dyDescent="0.25">
      <c r="A38" s="62"/>
      <c r="B38" s="62"/>
      <c r="C38" s="73" t="s">
        <v>68</v>
      </c>
      <c r="D38" s="24"/>
      <c r="E38" s="24"/>
      <c r="F38" s="24"/>
      <c r="G38" s="23"/>
      <c r="H38" s="23"/>
      <c r="I38" s="30"/>
      <c r="J38" s="79"/>
      <c r="K38" s="113"/>
      <c r="L38" s="114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79"/>
      <c r="K39" s="113"/>
      <c r="L39" s="114"/>
    </row>
    <row r="40" spans="1:16" s="1" customFormat="1" ht="12.75" customHeight="1" x14ac:dyDescent="0.25">
      <c r="A40" s="62"/>
      <c r="B40" s="62"/>
      <c r="C40" s="71" t="s">
        <v>63</v>
      </c>
      <c r="D40" s="24"/>
      <c r="E40" s="24"/>
      <c r="F40" s="24"/>
      <c r="G40" s="23"/>
      <c r="H40" s="23"/>
      <c r="I40" s="30"/>
      <c r="J40" s="79"/>
      <c r="K40" s="113"/>
      <c r="L40" s="114"/>
    </row>
    <row r="41" spans="1:16" s="1" customFormat="1" ht="12.75" customHeight="1" x14ac:dyDescent="0.25">
      <c r="A41" s="62"/>
      <c r="B41" s="62"/>
      <c r="C41" s="60" t="s">
        <v>64</v>
      </c>
      <c r="D41" s="24"/>
      <c r="E41" s="24"/>
      <c r="F41" s="24"/>
      <c r="G41" s="23"/>
      <c r="H41" s="23"/>
      <c r="I41" s="30"/>
      <c r="J41" s="79"/>
      <c r="K41" s="80"/>
      <c r="L41" s="81"/>
    </row>
    <row r="42" spans="1:16" s="1" customFormat="1" ht="12.75" customHeight="1" x14ac:dyDescent="0.25">
      <c r="A42" s="62"/>
      <c r="B42" s="62"/>
      <c r="C42" s="60" t="s">
        <v>65</v>
      </c>
      <c r="D42" s="24"/>
      <c r="E42" s="24"/>
      <c r="F42" s="24"/>
      <c r="G42" s="23"/>
      <c r="H42" s="23"/>
      <c r="I42" s="30"/>
      <c r="J42" s="79"/>
      <c r="K42" s="80"/>
      <c r="L42" s="81"/>
    </row>
    <row r="43" spans="1:16" s="1" customFormat="1" ht="12.75" customHeight="1" x14ac:dyDescent="0.25">
      <c r="A43" s="62"/>
      <c r="B43" s="62"/>
      <c r="C43" s="60" t="s">
        <v>66</v>
      </c>
      <c r="D43" s="24"/>
      <c r="E43" s="24"/>
      <c r="F43" s="24"/>
      <c r="G43" s="23"/>
      <c r="H43" s="23"/>
      <c r="I43" s="30"/>
      <c r="J43" s="79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79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79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79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79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79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79"/>
      <c r="K49" s="80"/>
      <c r="L49" s="81"/>
    </row>
    <row r="50" spans="1:12" s="1" customFormat="1" ht="12.75" customHeight="1" x14ac:dyDescent="0.25">
      <c r="A50" s="62"/>
      <c r="B50" s="62"/>
      <c r="C50" s="31"/>
      <c r="D50" s="24"/>
      <c r="E50" s="24"/>
      <c r="F50" s="24"/>
      <c r="G50" s="23"/>
      <c r="H50" s="23"/>
      <c r="I50" s="30"/>
      <c r="J50" s="79"/>
      <c r="K50" s="113"/>
      <c r="L50" s="114"/>
    </row>
    <row r="51" spans="1:12" s="1" customFormat="1" ht="12.75" customHeight="1" x14ac:dyDescent="0.25">
      <c r="A51" s="75"/>
      <c r="B51" s="75"/>
      <c r="D51" s="24"/>
      <c r="E51" s="24"/>
      <c r="F51" s="24"/>
      <c r="G51" s="23"/>
      <c r="H51" s="23"/>
      <c r="I51" s="30"/>
      <c r="J51" s="82"/>
      <c r="K51" s="83"/>
      <c r="L51" s="84"/>
    </row>
    <row r="52" spans="1:12" s="1" customFormat="1" ht="12.75" customHeight="1" x14ac:dyDescent="0.25">
      <c r="A52" s="75"/>
      <c r="B52" s="75"/>
      <c r="C52" s="31"/>
      <c r="D52" s="24"/>
      <c r="E52" s="24"/>
      <c r="F52" s="24"/>
      <c r="G52" s="23"/>
      <c r="H52" s="23"/>
      <c r="I52" s="30"/>
      <c r="J52" s="82"/>
      <c r="K52" s="80"/>
      <c r="L52" s="81"/>
    </row>
    <row r="53" spans="1:12" s="1" customFormat="1" ht="12.75" customHeight="1" x14ac:dyDescent="0.25">
      <c r="A53" s="62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79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79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79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79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79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79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79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79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79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79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271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32.519999999999996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303.52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 s="141" t="s">
        <v>40</v>
      </c>
      <c r="K86" s="141"/>
      <c r="L86" s="141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/>
      <c r="K88"/>
      <c r="L88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6:L86"/>
    <mergeCell ref="A93:L93"/>
    <mergeCell ref="A64:J64"/>
    <mergeCell ref="K64:L64"/>
    <mergeCell ref="K53:L53"/>
    <mergeCell ref="K54:L54"/>
    <mergeCell ref="K56:L56"/>
    <mergeCell ref="K57:L57"/>
    <mergeCell ref="K58:L58"/>
    <mergeCell ref="K59:L59"/>
    <mergeCell ref="K60:L60"/>
    <mergeCell ref="K61:L61"/>
    <mergeCell ref="K62:L62"/>
    <mergeCell ref="K63:L63"/>
    <mergeCell ref="K55:L55"/>
    <mergeCell ref="K39:L39"/>
    <mergeCell ref="K40:L40"/>
    <mergeCell ref="K31:L31"/>
    <mergeCell ref="K32:L32"/>
    <mergeCell ref="K33:L33"/>
    <mergeCell ref="K34:L34"/>
    <mergeCell ref="K35:L35"/>
    <mergeCell ref="K50:L50"/>
    <mergeCell ref="K30:L30"/>
    <mergeCell ref="C20:I20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6:L36"/>
    <mergeCell ref="K37:L37"/>
    <mergeCell ref="K38:L38"/>
    <mergeCell ref="B13:D13"/>
    <mergeCell ref="G13:L13"/>
    <mergeCell ref="B14:D14"/>
    <mergeCell ref="G14:L14"/>
    <mergeCell ref="G17:H17"/>
    <mergeCell ref="I17:K18"/>
    <mergeCell ref="L17:L18"/>
    <mergeCell ref="G18:H18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E2D90-B21D-4E06-BC67-D3D35B7BC671}">
  <sheetPr>
    <tabColor theme="5" tint="-0.499984740745262"/>
  </sheetPr>
  <dimension ref="A1:R96"/>
  <sheetViews>
    <sheetView showGridLines="0" zoomScale="90" zoomScaleNormal="90" zoomScaleSheetLayoutView="80" workbookViewId="0">
      <selection activeCell="C22" sqref="C22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12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61" t="s">
        <v>213</v>
      </c>
      <c r="D21" s="21"/>
      <c r="E21" s="21"/>
      <c r="F21" s="21"/>
      <c r="G21" s="21"/>
      <c r="H21" s="21"/>
      <c r="I21" s="28"/>
      <c r="J21" s="72">
        <f>N22-(N22*N21)</f>
        <v>757</v>
      </c>
      <c r="K21" s="118">
        <f>J21*B21</f>
        <v>757</v>
      </c>
      <c r="L21" s="119"/>
      <c r="N21" s="42">
        <v>0</v>
      </c>
      <c r="O21" s="40" t="s">
        <v>17</v>
      </c>
      <c r="P21" s="40"/>
      <c r="Q21" s="41"/>
    </row>
    <row r="22" spans="1:18" s="1" customFormat="1" ht="12.75" customHeight="1" x14ac:dyDescent="0.25">
      <c r="A22" s="62"/>
      <c r="B22" s="62"/>
      <c r="C22" s="29" t="s">
        <v>266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757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214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215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207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216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217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  <c r="O32"/>
    </row>
    <row r="33" spans="1:16" s="1" customFormat="1" ht="12.75" customHeight="1" x14ac:dyDescent="0.25">
      <c r="A33" s="62"/>
      <c r="B33" s="62"/>
      <c r="C33" s="71" t="s">
        <v>218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219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220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O36"/>
      <c r="P36"/>
    </row>
    <row r="37" spans="1:16" s="1" customFormat="1" ht="12.75" customHeight="1" x14ac:dyDescent="0.25">
      <c r="A37" s="62"/>
      <c r="B37" s="62"/>
      <c r="C37" s="73" t="s">
        <v>221</v>
      </c>
      <c r="D37" s="24"/>
      <c r="E37" s="24"/>
      <c r="F37" s="24"/>
      <c r="G37" s="23"/>
      <c r="H37" s="23"/>
      <c r="I37" s="30"/>
      <c r="J37" s="45"/>
      <c r="K37" s="113"/>
      <c r="L37" s="114"/>
      <c r="P37"/>
    </row>
    <row r="38" spans="1:16" s="1" customFormat="1" ht="12.75" customHeight="1" x14ac:dyDescent="0.25">
      <c r="A38" s="62"/>
      <c r="B38" s="62"/>
      <c r="C38" s="73" t="s">
        <v>222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223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224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225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226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212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757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90.84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847.84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</sheetData>
  <mergeCells count="63">
    <mergeCell ref="F6:L7"/>
    <mergeCell ref="F8:L8"/>
    <mergeCell ref="A10:C10"/>
    <mergeCell ref="G10:L10"/>
    <mergeCell ref="A11:D12"/>
    <mergeCell ref="G11:L11"/>
    <mergeCell ref="G12:L12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60:L60"/>
    <mergeCell ref="K61:L61"/>
    <mergeCell ref="K62:L62"/>
    <mergeCell ref="K63:L63"/>
    <mergeCell ref="A64:J64"/>
    <mergeCell ref="K64:L64"/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B36F3-EA43-495A-8EFD-9BAD6E9C9DD3}">
  <sheetPr>
    <tabColor theme="1" tint="0.249977111117893"/>
  </sheetPr>
  <dimension ref="A1:R103"/>
  <sheetViews>
    <sheetView showGridLines="0" zoomScale="90" zoomScaleNormal="90" zoomScaleSheetLayoutView="80" workbookViewId="0">
      <selection activeCell="Q32" sqref="Q32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12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61" t="s">
        <v>227</v>
      </c>
      <c r="D21" s="21"/>
      <c r="E21" s="21"/>
      <c r="F21" s="21"/>
      <c r="G21" s="21"/>
      <c r="H21" s="21"/>
      <c r="I21" s="28"/>
      <c r="J21" s="72">
        <f>N22-(N22*N21)</f>
        <v>1522</v>
      </c>
      <c r="K21" s="118">
        <f>J21*B21</f>
        <v>1522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266</v>
      </c>
      <c r="D22" s="22"/>
      <c r="E22" s="22"/>
      <c r="F22" s="22"/>
      <c r="G22" s="23"/>
      <c r="H22" s="23"/>
      <c r="I22" s="30"/>
      <c r="J22" s="79"/>
      <c r="K22" s="113"/>
      <c r="L22" s="114"/>
      <c r="N22" s="43">
        <v>1522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79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214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215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207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228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55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  <c r="O32"/>
    </row>
    <row r="33" spans="1:16" s="1" customFormat="1" ht="12.75" customHeight="1" x14ac:dyDescent="0.25">
      <c r="A33" s="62"/>
      <c r="B33" s="62"/>
      <c r="C33" s="71" t="s">
        <v>229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230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231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O36"/>
      <c r="P36"/>
    </row>
    <row r="37" spans="1:16" s="1" customFormat="1" ht="12.75" customHeight="1" x14ac:dyDescent="0.25">
      <c r="A37" s="62"/>
      <c r="B37" s="62"/>
      <c r="C37" s="73" t="s">
        <v>232</v>
      </c>
      <c r="D37" s="24"/>
      <c r="E37" s="24"/>
      <c r="F37" s="24"/>
      <c r="G37" s="23"/>
      <c r="H37" s="23"/>
      <c r="I37" s="30"/>
      <c r="J37" s="45"/>
      <c r="K37" s="113"/>
      <c r="L37" s="114"/>
      <c r="P37"/>
    </row>
    <row r="38" spans="1:16" s="1" customFormat="1" ht="12.75" customHeight="1" x14ac:dyDescent="0.25">
      <c r="A38" s="62"/>
      <c r="B38" s="62"/>
      <c r="C38" s="73" t="s">
        <v>222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233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234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235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212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1522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182.64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1704.6399999999999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3" ht="12.75" customHeight="1" x14ac:dyDescent="0.2"/>
  </sheetData>
  <mergeCells count="63">
    <mergeCell ref="F6:L7"/>
    <mergeCell ref="F8:L8"/>
    <mergeCell ref="A10:C10"/>
    <mergeCell ref="G10:L10"/>
    <mergeCell ref="A11:D12"/>
    <mergeCell ref="G11:L11"/>
    <mergeCell ref="G12:L12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60:L60"/>
    <mergeCell ref="K61:L61"/>
    <mergeCell ref="K62:L62"/>
    <mergeCell ref="K63:L63"/>
    <mergeCell ref="A64:J64"/>
    <mergeCell ref="K64:L64"/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9D93C-7B9F-4025-91E4-DB9BAF7A6F37}">
  <sheetPr>
    <tabColor theme="4" tint="-0.499984740745262"/>
  </sheetPr>
  <dimension ref="A1:R101"/>
  <sheetViews>
    <sheetView showGridLines="0" zoomScale="90" zoomScaleNormal="90" zoomScaleSheetLayoutView="80" workbookViewId="0">
      <selection activeCell="O91" sqref="O9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61" t="s">
        <v>236</v>
      </c>
      <c r="D21" s="21"/>
      <c r="E21" s="21"/>
      <c r="F21" s="21"/>
      <c r="G21" s="21"/>
      <c r="H21" s="21"/>
      <c r="I21" s="28"/>
      <c r="J21" s="72">
        <f>N22-(N22*N21)</f>
        <v>1981</v>
      </c>
      <c r="K21" s="118">
        <f>J21*B21</f>
        <v>1981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266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1981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214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215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207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228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55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  <c r="O32"/>
    </row>
    <row r="33" spans="1:16" s="1" customFormat="1" ht="12.75" customHeight="1" x14ac:dyDescent="0.25">
      <c r="A33" s="62"/>
      <c r="B33" s="62"/>
      <c r="C33" s="71" t="s">
        <v>229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230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220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O36"/>
      <c r="P36"/>
    </row>
    <row r="37" spans="1:16" s="1" customFormat="1" ht="12.75" customHeight="1" x14ac:dyDescent="0.25">
      <c r="A37" s="62"/>
      <c r="B37" s="62"/>
      <c r="C37" s="73" t="s">
        <v>237</v>
      </c>
      <c r="D37" s="24"/>
      <c r="E37" s="24"/>
      <c r="F37" s="24"/>
      <c r="G37" s="23"/>
      <c r="H37" s="23"/>
      <c r="I37" s="30"/>
      <c r="J37" s="45"/>
      <c r="K37" s="113"/>
      <c r="L37" s="114"/>
      <c r="P37"/>
    </row>
    <row r="38" spans="1:16" s="1" customFormat="1" ht="12.75" customHeight="1" x14ac:dyDescent="0.25">
      <c r="A38" s="62"/>
      <c r="B38" s="62"/>
      <c r="C38" s="73" t="s">
        <v>222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233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234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238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212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1981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237.72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2218.7199999999998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1" ht="12.75" customHeight="1" x14ac:dyDescent="0.2"/>
  </sheetData>
  <mergeCells count="63">
    <mergeCell ref="F6:L7"/>
    <mergeCell ref="F8:L8"/>
    <mergeCell ref="A10:C10"/>
    <mergeCell ref="G10:L10"/>
    <mergeCell ref="A11:D12"/>
    <mergeCell ref="G11:L11"/>
    <mergeCell ref="G12:L12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60:L60"/>
    <mergeCell ref="K61:L61"/>
    <mergeCell ref="K62:L62"/>
    <mergeCell ref="K63:L63"/>
    <mergeCell ref="A64:J64"/>
    <mergeCell ref="K64:L64"/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568F7-D775-4AB6-B727-FED61FF52AA3}">
  <sheetPr>
    <tabColor theme="6" tint="-0.499984740745262"/>
  </sheetPr>
  <dimension ref="A1:R101"/>
  <sheetViews>
    <sheetView showGridLines="0" zoomScale="90" zoomScaleNormal="90" zoomScaleSheetLayoutView="80" workbookViewId="0">
      <selection activeCell="M92" sqref="M92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42" x14ac:dyDescent="0.35">
      <c r="A21" s="62">
        <v>1</v>
      </c>
      <c r="B21" s="62">
        <v>1</v>
      </c>
      <c r="C21" s="61" t="s">
        <v>239</v>
      </c>
      <c r="D21" s="21"/>
      <c r="E21" s="21"/>
      <c r="F21" s="21"/>
      <c r="G21" s="21"/>
      <c r="H21" s="21"/>
      <c r="I21" s="28"/>
      <c r="J21" s="72">
        <f>N22-(N22*N21)</f>
        <v>4788</v>
      </c>
      <c r="K21" s="118">
        <f>J21*B21</f>
        <v>4788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121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4788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240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215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241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242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55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  <c r="O32"/>
    </row>
    <row r="33" spans="1:16" s="1" customFormat="1" ht="12.75" customHeight="1" x14ac:dyDescent="0.25">
      <c r="A33" s="62"/>
      <c r="B33" s="62"/>
      <c r="C33" s="71" t="s">
        <v>243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244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245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O36"/>
      <c r="P36"/>
    </row>
    <row r="37" spans="1:16" s="1" customFormat="1" ht="12.75" customHeight="1" x14ac:dyDescent="0.25">
      <c r="A37" s="62"/>
      <c r="B37" s="62"/>
      <c r="C37" s="73" t="s">
        <v>246</v>
      </c>
      <c r="D37" s="24"/>
      <c r="E37" s="24"/>
      <c r="F37" s="24"/>
      <c r="G37" s="23"/>
      <c r="H37" s="23"/>
      <c r="I37" s="30"/>
      <c r="J37" s="45"/>
      <c r="K37" s="113"/>
      <c r="L37" s="114"/>
      <c r="P37"/>
    </row>
    <row r="38" spans="1:16" s="1" customFormat="1" ht="12.75" customHeight="1" x14ac:dyDescent="0.25">
      <c r="A38" s="62"/>
      <c r="B38" s="62"/>
      <c r="C38" s="73" t="s">
        <v>222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247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248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71" t="s">
        <v>249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250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4788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574.55999999999995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5362.5599999999995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 s="141" t="s">
        <v>40</v>
      </c>
      <c r="K86" s="141"/>
      <c r="L86" s="141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/>
      <c r="K88"/>
      <c r="L88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1" ht="12.75" customHeight="1" x14ac:dyDescent="0.2"/>
  </sheetData>
  <mergeCells count="63">
    <mergeCell ref="F6:L7"/>
    <mergeCell ref="F8:L8"/>
    <mergeCell ref="A10:C10"/>
    <mergeCell ref="G10:L10"/>
    <mergeCell ref="A11:D12"/>
    <mergeCell ref="G11:L11"/>
    <mergeCell ref="G12:L12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60:L60"/>
    <mergeCell ref="K61:L61"/>
    <mergeCell ref="K62:L62"/>
    <mergeCell ref="K63:L63"/>
    <mergeCell ref="A64:J64"/>
    <mergeCell ref="K64:L64"/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6:L86"/>
    <mergeCell ref="A93:L93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C519D-1832-4C6A-B683-C61F11F1FA89}">
  <sheetPr>
    <tabColor theme="6" tint="-0.499984740745262"/>
  </sheetPr>
  <dimension ref="A1:R101"/>
  <sheetViews>
    <sheetView showGridLines="0" tabSelected="1" topLeftCell="A56" zoomScale="90" zoomScaleNormal="90" zoomScaleSheetLayoutView="80" workbookViewId="0">
      <selection activeCell="Q87" sqref="Q87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61" t="s">
        <v>281</v>
      </c>
      <c r="D21" s="21"/>
      <c r="E21" s="21"/>
      <c r="F21" s="21"/>
      <c r="G21" s="21"/>
      <c r="H21" s="21"/>
      <c r="I21" s="28"/>
      <c r="J21" s="72">
        <v>0</v>
      </c>
      <c r="K21" s="118">
        <f>J21*B21</f>
        <v>0</v>
      </c>
      <c r="L21" s="119"/>
      <c r="N21" s="42"/>
      <c r="O21" s="40"/>
      <c r="P21" s="40"/>
      <c r="Q21" s="41"/>
    </row>
    <row r="22" spans="1:18" s="1" customFormat="1" ht="12.75" customHeight="1" x14ac:dyDescent="0.25">
      <c r="A22" s="62"/>
      <c r="B22" s="62"/>
      <c r="C22" s="29" t="s">
        <v>280</v>
      </c>
      <c r="D22" s="22"/>
      <c r="E22" s="22"/>
      <c r="F22" s="22"/>
      <c r="G22" s="23"/>
      <c r="H22" s="23"/>
      <c r="I22" s="30"/>
      <c r="J22" s="45"/>
      <c r="K22" s="113"/>
      <c r="L22" s="114"/>
      <c r="N22" s="43"/>
      <c r="O22" s="40"/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282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60" t="s">
        <v>283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284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71" t="s">
        <v>285</v>
      </c>
      <c r="D27" s="24"/>
      <c r="E27" s="24"/>
      <c r="F27" s="24"/>
      <c r="G27" s="23"/>
      <c r="H27" s="23"/>
      <c r="I27" s="30"/>
      <c r="J27" s="45"/>
      <c r="K27" s="113"/>
      <c r="L27" s="114"/>
      <c r="R27"/>
    </row>
    <row r="28" spans="1:18" s="1" customFormat="1" ht="12.75" customHeight="1" x14ac:dyDescent="0.25">
      <c r="A28" s="62"/>
      <c r="B28" s="62"/>
      <c r="C28" s="60" t="s">
        <v>286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287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60" t="s">
        <v>288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289</v>
      </c>
      <c r="D31" s="24"/>
      <c r="E31" s="24"/>
      <c r="F31" s="24"/>
      <c r="G31" s="23"/>
      <c r="H31" s="23"/>
      <c r="I31" s="30"/>
      <c r="J31" s="45"/>
      <c r="K31" s="113"/>
      <c r="L31" s="114"/>
      <c r="N31"/>
      <c r="O31"/>
    </row>
    <row r="32" spans="1:18" s="1" customFormat="1" ht="12.75" customHeight="1" x14ac:dyDescent="0.25">
      <c r="A32" s="62"/>
      <c r="B32" s="62"/>
      <c r="C32" s="60" t="s">
        <v>290</v>
      </c>
      <c r="D32" s="24"/>
      <c r="E32" s="24"/>
      <c r="F32" s="24"/>
      <c r="G32" s="23"/>
      <c r="H32" s="23"/>
      <c r="I32" s="30"/>
      <c r="J32" s="45"/>
      <c r="K32" s="113"/>
      <c r="L32" s="114"/>
      <c r="N32"/>
      <c r="O32"/>
    </row>
    <row r="33" spans="1:16" s="1" customFormat="1" ht="12.75" customHeight="1" x14ac:dyDescent="0.25">
      <c r="A33" s="62"/>
      <c r="B33" s="62"/>
      <c r="C33" s="60" t="s">
        <v>291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60" t="s">
        <v>292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60" t="s">
        <v>293</v>
      </c>
      <c r="D35" s="24"/>
      <c r="E35" s="24"/>
      <c r="F35" s="24"/>
      <c r="G35" s="23"/>
      <c r="H35" s="23"/>
      <c r="I35" s="30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294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O36"/>
      <c r="P36"/>
    </row>
    <row r="37" spans="1:16" s="1" customFormat="1" ht="12.75" customHeight="1" x14ac:dyDescent="0.25">
      <c r="A37" s="62"/>
      <c r="B37" s="62"/>
      <c r="C37" s="73" t="s">
        <v>295</v>
      </c>
      <c r="D37" s="24"/>
      <c r="E37" s="24"/>
      <c r="F37" s="24"/>
      <c r="G37" s="23"/>
      <c r="H37" s="23"/>
      <c r="I37" s="30"/>
      <c r="J37" s="45"/>
      <c r="K37" s="113"/>
      <c r="L37" s="114"/>
      <c r="P37"/>
    </row>
    <row r="38" spans="1:16" s="1" customFormat="1" ht="12.75" customHeight="1" x14ac:dyDescent="0.25">
      <c r="A38" s="62"/>
      <c r="B38" s="62"/>
      <c r="C38" s="71" t="s">
        <v>296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151" t="s">
        <v>297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151" t="s">
        <v>298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299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300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151" t="s">
        <v>301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302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303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71" t="s">
        <v>304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71" t="s">
        <v>305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306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307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60" t="s">
        <v>308</v>
      </c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C51" s="40" t="s">
        <v>309</v>
      </c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/>
      <c r="B53" s="62"/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/>
      <c r="B55" s="62"/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/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/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0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0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0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 s="141" t="s">
        <v>40</v>
      </c>
      <c r="K87" s="141"/>
      <c r="L87" s="141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/>
      <c r="K88"/>
      <c r="L88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1" ht="12.75" customHeight="1" x14ac:dyDescent="0.2"/>
  </sheetData>
  <mergeCells count="63">
    <mergeCell ref="A81:C81"/>
    <mergeCell ref="A82:C82"/>
    <mergeCell ref="A83:C83"/>
    <mergeCell ref="J87:L87"/>
    <mergeCell ref="A93:L93"/>
    <mergeCell ref="A94:L94"/>
    <mergeCell ref="A65:J65"/>
    <mergeCell ref="K65:L65"/>
    <mergeCell ref="A66:J66"/>
    <mergeCell ref="K66:L66"/>
    <mergeCell ref="A68:L68"/>
    <mergeCell ref="A69:L69"/>
    <mergeCell ref="K60:L60"/>
    <mergeCell ref="K61:L61"/>
    <mergeCell ref="K62:L62"/>
    <mergeCell ref="K63:L63"/>
    <mergeCell ref="A64:J64"/>
    <mergeCell ref="K64:L64"/>
    <mergeCell ref="K54:L54"/>
    <mergeCell ref="K55:L55"/>
    <mergeCell ref="K56:L56"/>
    <mergeCell ref="K57:L57"/>
    <mergeCell ref="K58:L58"/>
    <mergeCell ref="K59:L59"/>
    <mergeCell ref="K37:L37"/>
    <mergeCell ref="K38:L38"/>
    <mergeCell ref="K39:L39"/>
    <mergeCell ref="K40:L40"/>
    <mergeCell ref="K50:L50"/>
    <mergeCell ref="K53:L53"/>
    <mergeCell ref="K31:L31"/>
    <mergeCell ref="K32:L32"/>
    <mergeCell ref="K33:L33"/>
    <mergeCell ref="K34:L34"/>
    <mergeCell ref="K35:L35"/>
    <mergeCell ref="K36:L36"/>
    <mergeCell ref="K25:L25"/>
    <mergeCell ref="K26:L26"/>
    <mergeCell ref="K27:L27"/>
    <mergeCell ref="K28:L28"/>
    <mergeCell ref="K29:L29"/>
    <mergeCell ref="K30:L30"/>
    <mergeCell ref="C20:I20"/>
    <mergeCell ref="K20:L20"/>
    <mergeCell ref="K21:L21"/>
    <mergeCell ref="K22:L22"/>
    <mergeCell ref="K23:L23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32845-D9B8-4D97-AD98-CF0B9AB65761}">
  <sheetPr>
    <tabColor theme="6" tint="-0.499984740745262"/>
  </sheetPr>
  <dimension ref="A1:R96"/>
  <sheetViews>
    <sheetView showGridLines="0" zoomScale="90" zoomScaleNormal="90" zoomScaleSheetLayoutView="80" workbookViewId="0">
      <selection activeCell="O32" sqref="O32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61" t="s">
        <v>75</v>
      </c>
      <c r="D21" s="21"/>
      <c r="E21" s="21"/>
      <c r="F21" s="21"/>
      <c r="G21" s="21"/>
      <c r="H21" s="21"/>
      <c r="I21" s="28"/>
      <c r="J21" s="72">
        <f>N22-(N22*N21)</f>
        <v>432</v>
      </c>
      <c r="K21" s="118">
        <f>J21*B21</f>
        <v>432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46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432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49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51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76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55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59</v>
      </c>
      <c r="D34" s="24"/>
      <c r="E34" s="24"/>
      <c r="F34" s="24"/>
      <c r="G34" s="23"/>
      <c r="H34" s="23"/>
      <c r="I34" s="30"/>
      <c r="J34" s="45"/>
      <c r="K34" s="113"/>
      <c r="L34" s="11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</row>
    <row r="36" spans="1:16" s="1" customFormat="1" ht="12.75" customHeight="1" x14ac:dyDescent="0.25">
      <c r="A36" s="62"/>
      <c r="B36" s="62"/>
      <c r="C36" s="58" t="s">
        <v>77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78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79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80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81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82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83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84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62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A51" s="75"/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A52" s="75"/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62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432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51.839999999999996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483.84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 s="141" t="s">
        <v>40</v>
      </c>
      <c r="K86" s="141"/>
      <c r="L86" s="141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/>
      <c r="K88"/>
      <c r="L88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6:L86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EE5D9-7A9B-4E6C-895B-7290EF3F4111}">
  <sheetPr>
    <tabColor theme="9" tint="-0.499984740745262"/>
  </sheetPr>
  <dimension ref="A1:R96"/>
  <sheetViews>
    <sheetView showGridLines="0" zoomScale="90" zoomScaleNormal="90" zoomScaleSheetLayoutView="80" workbookViewId="0">
      <selection activeCell="L73" sqref="L73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85</v>
      </c>
      <c r="D21" s="21"/>
      <c r="E21" s="21"/>
      <c r="F21" s="21"/>
      <c r="G21" s="21"/>
      <c r="H21" s="21"/>
      <c r="I21" s="28"/>
      <c r="J21" s="72">
        <f>N22-(N22*N21)</f>
        <v>2595</v>
      </c>
      <c r="K21" s="118">
        <f>J21*B21</f>
        <v>2595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260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2595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86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87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88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55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  <c r="P33"/>
    </row>
    <row r="34" spans="1:16" s="1" customFormat="1" ht="12.75" customHeight="1" x14ac:dyDescent="0.25">
      <c r="A34" s="62"/>
      <c r="B34" s="62"/>
      <c r="C34" s="71" t="s">
        <v>89</v>
      </c>
      <c r="D34" s="24"/>
      <c r="E34" s="24"/>
      <c r="F34" s="24"/>
      <c r="G34" s="23"/>
      <c r="H34" s="23"/>
      <c r="I34" s="30"/>
      <c r="J34" s="45"/>
      <c r="K34" s="113"/>
      <c r="L34" s="11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</row>
    <row r="36" spans="1:16" s="1" customFormat="1" ht="12.75" customHeight="1" x14ac:dyDescent="0.25">
      <c r="A36" s="62"/>
      <c r="B36" s="62"/>
      <c r="C36" s="58" t="s">
        <v>90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91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92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93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94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95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96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84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62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A51" s="75"/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A52" s="75"/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62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2595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311.39999999999998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2906.4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 s="141" t="s">
        <v>40</v>
      </c>
      <c r="K86" s="141"/>
      <c r="L86" s="141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/>
      <c r="K88"/>
      <c r="L88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6:L86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CFF7F-1990-41BE-A25A-B969A96CED79}">
  <sheetPr>
    <tabColor theme="5" tint="-0.499984740745262"/>
  </sheetPr>
  <dimension ref="A1:R104"/>
  <sheetViews>
    <sheetView showGridLines="0" zoomScale="90" zoomScaleNormal="90" zoomScaleSheetLayoutView="80" workbookViewId="0">
      <selection activeCell="K21" sqref="K21:L2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97</v>
      </c>
      <c r="D21" s="21"/>
      <c r="E21" s="21"/>
      <c r="F21" s="21"/>
      <c r="G21" s="21"/>
      <c r="H21" s="21"/>
      <c r="I21" s="28"/>
      <c r="J21" s="72">
        <f>N22-(N22*N21)</f>
        <v>477</v>
      </c>
      <c r="K21" s="118">
        <f>J21*B21</f>
        <v>477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261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477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98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99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100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55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101</v>
      </c>
      <c r="D34" s="24"/>
      <c r="E34" s="24"/>
      <c r="F34" s="24"/>
      <c r="G34" s="23"/>
      <c r="H34" s="23"/>
      <c r="I34" s="30"/>
      <c r="J34" s="45"/>
      <c r="K34" s="113"/>
      <c r="L34" s="11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</row>
    <row r="36" spans="1:16" s="1" customFormat="1" ht="12.75" customHeight="1" x14ac:dyDescent="0.25">
      <c r="A36" s="62"/>
      <c r="B36" s="62"/>
      <c r="C36" s="58" t="s">
        <v>102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103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104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105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106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107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108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477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57.239999999999995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534.24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0" spans="1:1" ht="13.5" thickBot="1" x14ac:dyDescent="0.25"/>
    <row r="101" spans="1:1" x14ac:dyDescent="0.2">
      <c r="A101" s="4"/>
    </row>
    <row r="104" spans="1:1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3ADD3-BA27-40B7-B4E0-00EDAA4CBBE3}">
  <sheetPr>
    <tabColor theme="1" tint="0.249977111117893"/>
  </sheetPr>
  <dimension ref="A1:R105"/>
  <sheetViews>
    <sheetView showGridLines="0" zoomScale="90" zoomScaleNormal="90" zoomScaleSheetLayoutView="80" workbookViewId="0">
      <selection activeCell="O21" sqref="O2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109</v>
      </c>
      <c r="D21" s="21"/>
      <c r="E21" s="21"/>
      <c r="F21" s="21"/>
      <c r="G21" s="21"/>
      <c r="H21" s="21"/>
      <c r="I21" s="28"/>
      <c r="J21" s="72">
        <f>N22-(N22*N21)</f>
        <v>714</v>
      </c>
      <c r="K21" s="118">
        <f>J21*B21</f>
        <v>714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263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714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98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99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110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55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111</v>
      </c>
      <c r="D34" s="24"/>
      <c r="E34" s="24"/>
      <c r="F34" s="24"/>
      <c r="G34" s="23"/>
      <c r="H34" s="23"/>
      <c r="I34" s="30"/>
      <c r="J34" s="45"/>
      <c r="K34" s="113"/>
      <c r="L34" s="11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</row>
    <row r="36" spans="1:16" s="1" customFormat="1" ht="12.75" customHeight="1" x14ac:dyDescent="0.25">
      <c r="A36" s="62"/>
      <c r="B36" s="62"/>
      <c r="C36" s="58" t="s">
        <v>112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113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114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115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116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117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118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119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714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85.679999999999993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799.68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0" spans="1:1" ht="13.5" thickBot="1" x14ac:dyDescent="0.25"/>
    <row r="101" spans="1:1" x14ac:dyDescent="0.2">
      <c r="A101" s="4"/>
    </row>
    <row r="105" spans="1:1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4189C-22D7-4B04-BA1E-0E0B71EB91D8}">
  <sheetPr>
    <tabColor theme="4" tint="-0.499984740745262"/>
  </sheetPr>
  <dimension ref="A1:R101"/>
  <sheetViews>
    <sheetView showGridLines="0" zoomScale="90" zoomScaleNormal="90" zoomScaleSheetLayoutView="80" workbookViewId="0">
      <selection activeCell="O21" sqref="O2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120</v>
      </c>
      <c r="D21" s="21"/>
      <c r="E21" s="21"/>
      <c r="F21" s="21"/>
      <c r="G21" s="21"/>
      <c r="H21" s="21"/>
      <c r="I21" s="28"/>
      <c r="J21" s="72">
        <f>N22-(N22*N21)</f>
        <v>1196</v>
      </c>
      <c r="K21" s="118">
        <f>J21*B21</f>
        <v>1196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121</v>
      </c>
      <c r="D22" s="22"/>
      <c r="E22" s="22"/>
      <c r="F22" s="22"/>
      <c r="G22" s="23"/>
      <c r="H22" s="23"/>
      <c r="I22" s="30"/>
      <c r="J22" s="45"/>
      <c r="K22" s="142"/>
      <c r="L22" s="143"/>
      <c r="N22" s="43">
        <v>1196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42"/>
      <c r="L23" s="143"/>
      <c r="Q23" s="40"/>
    </row>
    <row r="24" spans="1:18" s="1" customFormat="1" ht="12.75" customHeight="1" x14ac:dyDescent="0.25">
      <c r="A24" s="62"/>
      <c r="B24" s="62"/>
      <c r="C24" s="60" t="s">
        <v>98</v>
      </c>
      <c r="D24" s="24"/>
      <c r="E24" s="24"/>
      <c r="F24" s="24"/>
      <c r="G24" s="25"/>
      <c r="H24" s="25"/>
      <c r="I24" s="30"/>
      <c r="J24" s="45"/>
      <c r="K24" s="142"/>
      <c r="L24" s="143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42"/>
      <c r="L25" s="143"/>
    </row>
    <row r="26" spans="1:18" s="1" customFormat="1" ht="12.75" customHeight="1" x14ac:dyDescent="0.25">
      <c r="A26" s="62"/>
      <c r="B26" s="62"/>
      <c r="C26" s="60" t="s">
        <v>99</v>
      </c>
      <c r="D26" s="24"/>
      <c r="E26" s="24"/>
      <c r="F26" s="24"/>
      <c r="G26" s="23"/>
      <c r="H26" s="23"/>
      <c r="I26" s="30"/>
      <c r="J26" s="45"/>
      <c r="K26" s="142"/>
      <c r="L26" s="143"/>
    </row>
    <row r="27" spans="1:18" s="1" customFormat="1" ht="12.75" customHeight="1" x14ac:dyDescent="0.25">
      <c r="A27" s="62"/>
      <c r="B27" s="62"/>
      <c r="C27" s="60" t="s">
        <v>122</v>
      </c>
      <c r="D27" s="24"/>
      <c r="E27" s="24"/>
      <c r="F27" s="24"/>
      <c r="G27" s="23"/>
      <c r="H27" s="23"/>
      <c r="I27" s="30"/>
      <c r="J27" s="45"/>
      <c r="K27" s="142"/>
      <c r="L27" s="143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42"/>
      <c r="L28" s="143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42"/>
      <c r="L29" s="143"/>
    </row>
    <row r="30" spans="1:18" s="1" customFormat="1" ht="12.75" customHeight="1" x14ac:dyDescent="0.25">
      <c r="A30" s="62"/>
      <c r="B30" s="62"/>
      <c r="C30" s="71" t="s">
        <v>123</v>
      </c>
      <c r="D30" s="24"/>
      <c r="E30" s="24"/>
      <c r="F30" s="24"/>
      <c r="G30" s="23"/>
      <c r="H30" s="23"/>
      <c r="I30" s="30"/>
      <c r="J30" s="45"/>
      <c r="K30" s="142"/>
      <c r="L30" s="143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42"/>
      <c r="L31" s="143"/>
      <c r="N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42"/>
      <c r="L32" s="143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42"/>
      <c r="L33" s="143"/>
      <c r="O33"/>
    </row>
    <row r="34" spans="1:16" s="1" customFormat="1" ht="12.75" customHeight="1" x14ac:dyDescent="0.25">
      <c r="A34" s="62"/>
      <c r="B34" s="62"/>
      <c r="C34" s="71" t="s">
        <v>111</v>
      </c>
      <c r="D34" s="24"/>
      <c r="E34" s="24"/>
      <c r="F34" s="24"/>
      <c r="G34" s="23"/>
      <c r="H34" s="23"/>
      <c r="I34" s="30"/>
      <c r="J34" s="45"/>
      <c r="K34" s="142"/>
      <c r="L34" s="143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42"/>
      <c r="L35" s="143"/>
    </row>
    <row r="36" spans="1:16" s="1" customFormat="1" ht="12.75" customHeight="1" x14ac:dyDescent="0.25">
      <c r="A36" s="62"/>
      <c r="B36" s="62"/>
      <c r="C36" s="58" t="s">
        <v>124</v>
      </c>
      <c r="D36" s="24"/>
      <c r="E36" s="24"/>
      <c r="F36" s="24"/>
      <c r="G36" s="23"/>
      <c r="H36" s="23"/>
      <c r="I36" s="30"/>
      <c r="J36" s="45"/>
      <c r="K36" s="142"/>
      <c r="L36" s="143"/>
      <c r="N36"/>
      <c r="P36"/>
    </row>
    <row r="37" spans="1:16" s="1" customFormat="1" ht="12.75" customHeight="1" x14ac:dyDescent="0.25">
      <c r="A37" s="62"/>
      <c r="B37" s="62"/>
      <c r="C37" s="73" t="s">
        <v>125</v>
      </c>
      <c r="D37" s="24"/>
      <c r="E37" s="24"/>
      <c r="F37" s="24"/>
      <c r="G37" s="23"/>
      <c r="H37" s="23"/>
      <c r="I37" s="30"/>
      <c r="J37" s="45"/>
      <c r="K37" s="142"/>
      <c r="L37" s="143"/>
    </row>
    <row r="38" spans="1:16" s="1" customFormat="1" ht="12.75" customHeight="1" x14ac:dyDescent="0.25">
      <c r="A38" s="62"/>
      <c r="B38" s="62"/>
      <c r="C38" s="73" t="s">
        <v>126</v>
      </c>
      <c r="D38" s="24"/>
      <c r="E38" s="24"/>
      <c r="F38" s="24"/>
      <c r="G38" s="23"/>
      <c r="H38" s="23"/>
      <c r="I38" s="30"/>
      <c r="J38" s="45"/>
      <c r="K38" s="142"/>
      <c r="L38" s="143"/>
    </row>
    <row r="39" spans="1:16" s="1" customFormat="1" ht="12.75" customHeight="1" x14ac:dyDescent="0.25">
      <c r="A39" s="62"/>
      <c r="B39" s="62"/>
      <c r="C39" s="60" t="s">
        <v>127</v>
      </c>
      <c r="D39" s="24"/>
      <c r="E39" s="24"/>
      <c r="F39" s="24"/>
      <c r="G39" s="23"/>
      <c r="H39" s="23"/>
      <c r="I39" s="30"/>
      <c r="J39" s="45"/>
      <c r="K39" s="142"/>
      <c r="L39" s="143"/>
    </row>
    <row r="40" spans="1:16" s="1" customFormat="1" ht="12.75" customHeight="1" x14ac:dyDescent="0.25">
      <c r="A40" s="62"/>
      <c r="B40" s="62"/>
      <c r="C40" s="71" t="s">
        <v>128</v>
      </c>
      <c r="D40" s="24"/>
      <c r="E40" s="24"/>
      <c r="F40" s="24"/>
      <c r="G40" s="23"/>
      <c r="H40" s="23"/>
      <c r="I40" s="30"/>
      <c r="J40" s="45"/>
      <c r="K40" s="142"/>
      <c r="L40" s="143"/>
    </row>
    <row r="41" spans="1:16" s="1" customFormat="1" ht="12.75" customHeight="1" x14ac:dyDescent="0.25">
      <c r="A41" s="62"/>
      <c r="B41" s="62"/>
      <c r="C41" s="60" t="s">
        <v>129</v>
      </c>
      <c r="D41" s="24"/>
      <c r="E41" s="24"/>
      <c r="F41" s="24"/>
      <c r="G41" s="23"/>
      <c r="H41" s="23"/>
      <c r="I41" s="30"/>
      <c r="J41" s="45"/>
      <c r="K41" s="46"/>
      <c r="L41" s="47"/>
    </row>
    <row r="42" spans="1:16" s="1" customFormat="1" ht="12.75" customHeight="1" x14ac:dyDescent="0.25">
      <c r="A42" s="62"/>
      <c r="B42" s="62"/>
      <c r="C42" s="60" t="s">
        <v>130</v>
      </c>
      <c r="D42" s="24"/>
      <c r="E42" s="24"/>
      <c r="F42" s="24"/>
      <c r="G42" s="23"/>
      <c r="H42" s="23"/>
      <c r="I42" s="30"/>
      <c r="J42" s="45"/>
      <c r="K42" s="46"/>
      <c r="L42" s="47"/>
    </row>
    <row r="43" spans="1:16" s="1" customFormat="1" ht="12.75" customHeight="1" x14ac:dyDescent="0.25">
      <c r="A43" s="62"/>
      <c r="B43" s="62"/>
      <c r="C43" s="60" t="s">
        <v>119</v>
      </c>
      <c r="D43" s="24"/>
      <c r="E43" s="24"/>
      <c r="F43" s="24"/>
      <c r="G43" s="23"/>
      <c r="H43" s="23"/>
      <c r="I43" s="30"/>
      <c r="J43" s="45"/>
      <c r="K43" s="46"/>
      <c r="L43" s="47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46"/>
      <c r="L44" s="47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46"/>
      <c r="L45" s="47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46"/>
      <c r="L46" s="47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46"/>
      <c r="L47" s="47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46"/>
      <c r="L48" s="47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46"/>
      <c r="L49" s="47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42"/>
      <c r="L50" s="143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76"/>
      <c r="L51" s="77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46"/>
      <c r="L52" s="47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44">
        <f>B53*J53</f>
        <v>0</v>
      </c>
      <c r="L53" s="145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44"/>
      <c r="L54" s="145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44">
        <f>B55*J55</f>
        <v>0</v>
      </c>
      <c r="L55" s="145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42"/>
      <c r="L56" s="143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42"/>
      <c r="L57" s="143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42"/>
      <c r="L58" s="143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42"/>
      <c r="L59" s="143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42"/>
      <c r="L60" s="143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42"/>
      <c r="L61" s="143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42"/>
      <c r="L62" s="143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46"/>
      <c r="L63" s="147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1196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143.51999999999998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1339.52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0" spans="1:1" ht="13.5" thickBot="1" x14ac:dyDescent="0.25"/>
    <row r="101" spans="1:1" x14ac:dyDescent="0.2">
      <c r="A101" s="4"/>
    </row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2DF55-FDC7-4FA9-A6DF-3FE85AC116DA}">
  <sheetPr>
    <tabColor theme="6" tint="-0.499984740745262"/>
  </sheetPr>
  <dimension ref="A1:R105"/>
  <sheetViews>
    <sheetView showGridLines="0" zoomScale="90" zoomScaleNormal="90" zoomScaleSheetLayoutView="80" workbookViewId="0">
      <selection activeCell="K64" sqref="K64:L64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131</v>
      </c>
      <c r="D21" s="21"/>
      <c r="E21" s="21"/>
      <c r="F21" s="21"/>
      <c r="G21" s="21"/>
      <c r="H21" s="21"/>
      <c r="I21" s="28"/>
      <c r="J21" s="72">
        <f>N22-(N22*N21)</f>
        <v>702</v>
      </c>
      <c r="K21" s="118">
        <f>J21*B21</f>
        <v>702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121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702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132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133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122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  <c r="R29"/>
    </row>
    <row r="30" spans="1:18" s="1" customFormat="1" ht="12.75" customHeight="1" x14ac:dyDescent="0.25">
      <c r="A30" s="62"/>
      <c r="B30" s="62"/>
      <c r="C30" s="71" t="s">
        <v>134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111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 s="30"/>
      <c r="J35" s="45"/>
      <c r="K35" s="113"/>
      <c r="L35" s="114"/>
      <c r="N35"/>
    </row>
    <row r="36" spans="1:16" s="1" customFormat="1" ht="12.75" customHeight="1" x14ac:dyDescent="0.25">
      <c r="A36" s="62"/>
      <c r="B36" s="62"/>
      <c r="C36" s="58" t="s">
        <v>124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125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126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127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128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129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135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119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702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84.24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786.24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0" spans="1:1" ht="13.5" thickBot="1" x14ac:dyDescent="0.25"/>
    <row r="101" spans="1:1" x14ac:dyDescent="0.2">
      <c r="A101" s="4"/>
    </row>
    <row r="105" spans="1:1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C57BE-9992-42AC-8307-DB6848A11DDB}">
  <sheetPr>
    <tabColor theme="9" tint="-0.499984740745262"/>
  </sheetPr>
  <dimension ref="A1:R105"/>
  <sheetViews>
    <sheetView showGridLines="0" zoomScale="90" zoomScaleNormal="90" zoomScaleSheetLayoutView="80" workbookViewId="0">
      <selection activeCell="J81" sqref="J81"/>
    </sheetView>
  </sheetViews>
  <sheetFormatPr baseColWidth="10" defaultColWidth="11.42578125" defaultRowHeight="12.75" x14ac:dyDescent="0.2"/>
  <cols>
    <col min="1" max="1" width="10.42578125" style="3" customWidth="1"/>
    <col min="2" max="2" width="11" style="3" customWidth="1"/>
    <col min="3" max="3" width="33.140625" style="3" customWidth="1"/>
    <col min="4" max="4" width="11.42578125" style="3"/>
    <col min="5" max="5" width="11.28515625" style="3" customWidth="1"/>
    <col min="6" max="6" width="14.28515625" style="3" customWidth="1"/>
    <col min="7" max="7" width="11.5703125" style="3" customWidth="1"/>
    <col min="8" max="8" width="9.7109375" style="3" customWidth="1"/>
    <col min="9" max="9" width="12" style="3" customWidth="1"/>
    <col min="10" max="10" width="15.5703125" style="3" customWidth="1"/>
    <col min="11" max="11" width="3.5703125" style="3" customWidth="1"/>
    <col min="12" max="12" width="11.140625" style="3" customWidth="1"/>
    <col min="13" max="16384" width="11.42578125" style="3"/>
  </cols>
  <sheetData>
    <row r="1" spans="1:12" customFormat="1" ht="14.25" customHeight="1" x14ac:dyDescent="0.2">
      <c r="A1" s="13"/>
      <c r="B1" s="13"/>
      <c r="C1" s="13"/>
      <c r="D1" s="15"/>
      <c r="E1" s="15"/>
      <c r="F1" s="15"/>
      <c r="G1" s="15"/>
      <c r="H1" s="15"/>
      <c r="I1" s="15"/>
      <c r="J1" s="13"/>
      <c r="K1" s="13"/>
      <c r="L1" s="13"/>
    </row>
    <row r="2" spans="1:12" customFormat="1" ht="14.25" customHeight="1" x14ac:dyDescent="0.2">
      <c r="A2" s="13"/>
      <c r="B2" s="13"/>
      <c r="C2" s="13"/>
      <c r="D2" s="15"/>
      <c r="E2" s="3"/>
      <c r="F2" s="3"/>
      <c r="G2" s="3"/>
      <c r="H2" s="3"/>
      <c r="I2" s="3"/>
      <c r="J2" s="3"/>
      <c r="K2" s="13"/>
      <c r="L2" s="13"/>
    </row>
    <row r="3" spans="1:12" customFormat="1" ht="14.25" customHeight="1" x14ac:dyDescent="0.2">
      <c r="A3" s="13"/>
      <c r="B3" s="13"/>
      <c r="C3" s="13"/>
      <c r="D3" s="14"/>
      <c r="E3" s="3"/>
      <c r="F3" s="3"/>
      <c r="G3" s="3"/>
      <c r="H3" s="3"/>
      <c r="I3" s="3"/>
      <c r="J3" s="3"/>
      <c r="K3" s="13"/>
      <c r="L3" s="13"/>
    </row>
    <row r="4" spans="1:12" customFormat="1" ht="14.25" customHeight="1" x14ac:dyDescent="0.2">
      <c r="A4" s="13"/>
      <c r="B4" s="13"/>
      <c r="C4" s="13"/>
      <c r="D4" s="14"/>
      <c r="E4" s="3"/>
      <c r="F4" s="3"/>
      <c r="G4" s="3"/>
      <c r="H4" s="3"/>
      <c r="I4" s="3"/>
      <c r="J4" s="3"/>
      <c r="K4" s="13"/>
      <c r="L4" s="13"/>
    </row>
    <row r="5" spans="1:12" customFormat="1" ht="14.25" customHeight="1" x14ac:dyDescent="0.2">
      <c r="A5" s="13"/>
      <c r="B5" s="13"/>
      <c r="C5" s="13"/>
      <c r="D5" s="14"/>
      <c r="E5" s="3"/>
      <c r="F5" s="3"/>
      <c r="G5" s="3"/>
      <c r="H5" s="3"/>
      <c r="I5" s="3"/>
      <c r="J5" s="3"/>
      <c r="K5" s="13"/>
      <c r="L5" s="13"/>
    </row>
    <row r="6" spans="1:12" customFormat="1" ht="29.25" customHeight="1" x14ac:dyDescent="0.2">
      <c r="F6" s="95" t="s">
        <v>10</v>
      </c>
      <c r="G6" s="95"/>
      <c r="H6" s="95"/>
      <c r="I6" s="95"/>
      <c r="J6" s="95"/>
      <c r="K6" s="95"/>
      <c r="L6" s="95"/>
    </row>
    <row r="7" spans="1:12" customFormat="1" ht="12.75" customHeight="1" x14ac:dyDescent="0.2">
      <c r="F7" s="95"/>
      <c r="G7" s="95"/>
      <c r="H7" s="95"/>
      <c r="I7" s="95"/>
      <c r="J7" s="95"/>
      <c r="K7" s="95"/>
      <c r="L7" s="95"/>
    </row>
    <row r="8" spans="1:12" customFormat="1" ht="15.75" x14ac:dyDescent="0.2">
      <c r="F8" s="96" t="s">
        <v>11</v>
      </c>
      <c r="G8" s="96"/>
      <c r="H8" s="96"/>
      <c r="I8" s="96"/>
      <c r="J8" s="96"/>
      <c r="K8" s="96"/>
      <c r="L8" s="96"/>
    </row>
    <row r="9" spans="1:12" customFormat="1" ht="9" customHeight="1" x14ac:dyDescent="0.2">
      <c r="A9" s="13"/>
      <c r="B9" s="13"/>
      <c r="C9" s="13"/>
      <c r="D9" s="13"/>
      <c r="E9" s="11"/>
    </row>
    <row r="10" spans="1:12" customFormat="1" ht="12.75" customHeight="1" x14ac:dyDescent="0.25">
      <c r="A10" s="97" t="s">
        <v>14</v>
      </c>
      <c r="B10" s="97"/>
      <c r="C10" s="97"/>
      <c r="D10" s="68"/>
      <c r="E10" s="58"/>
      <c r="F10" s="65" t="s">
        <v>35</v>
      </c>
      <c r="G10" s="98"/>
      <c r="H10" s="98"/>
      <c r="I10" s="98"/>
      <c r="J10" s="98"/>
      <c r="K10" s="98"/>
      <c r="L10" s="99"/>
    </row>
    <row r="11" spans="1:12" customFormat="1" ht="12.75" customHeight="1" x14ac:dyDescent="0.25">
      <c r="A11" s="100" t="s">
        <v>42</v>
      </c>
      <c r="B11" s="100"/>
      <c r="C11" s="100"/>
      <c r="D11" s="100"/>
      <c r="E11" s="59"/>
      <c r="F11" s="66" t="s">
        <v>31</v>
      </c>
      <c r="G11" s="101"/>
      <c r="H11" s="101"/>
      <c r="I11" s="101"/>
      <c r="J11" s="101"/>
      <c r="K11" s="101"/>
      <c r="L11" s="102"/>
    </row>
    <row r="12" spans="1:12" customFormat="1" ht="12.75" customHeight="1" x14ac:dyDescent="0.25">
      <c r="A12" s="100"/>
      <c r="B12" s="100"/>
      <c r="C12" s="100"/>
      <c r="D12" s="100"/>
      <c r="E12" s="59"/>
      <c r="F12" s="66" t="s">
        <v>32</v>
      </c>
      <c r="G12" s="101"/>
      <c r="H12" s="101"/>
      <c r="I12" s="101"/>
      <c r="J12" s="101"/>
      <c r="K12" s="101"/>
      <c r="L12" s="102"/>
    </row>
    <row r="13" spans="1:12" customFormat="1" ht="12.75" customHeight="1" x14ac:dyDescent="0.25">
      <c r="A13" s="16" t="s">
        <v>16</v>
      </c>
      <c r="B13" s="103" t="s">
        <v>43</v>
      </c>
      <c r="C13" s="103"/>
      <c r="D13" s="103"/>
      <c r="E13" s="27"/>
      <c r="F13" s="66" t="s">
        <v>33</v>
      </c>
      <c r="G13" s="97"/>
      <c r="H13" s="97"/>
      <c r="I13" s="97"/>
      <c r="J13" s="97"/>
      <c r="K13" s="97"/>
      <c r="L13" s="104"/>
    </row>
    <row r="14" spans="1:12" customFormat="1" ht="12.75" customHeight="1" x14ac:dyDescent="0.25">
      <c r="A14" s="16" t="s">
        <v>15</v>
      </c>
      <c r="B14" s="105" t="s">
        <v>44</v>
      </c>
      <c r="C14" s="105"/>
      <c r="D14" s="105"/>
      <c r="E14" s="27"/>
      <c r="F14" s="67" t="s">
        <v>34</v>
      </c>
      <c r="G14" s="106"/>
      <c r="H14" s="106"/>
      <c r="I14" s="106"/>
      <c r="J14" s="106"/>
      <c r="K14" s="106"/>
      <c r="L14" s="107"/>
    </row>
    <row r="15" spans="1:12" customFormat="1" ht="6" customHeight="1" thickBot="1" x14ac:dyDescent="0.25">
      <c r="A15" s="69"/>
      <c r="B15" s="70"/>
      <c r="C15" s="70"/>
      <c r="D15" s="70"/>
      <c r="E15" s="27"/>
      <c r="F15" s="12"/>
      <c r="G15" s="12"/>
      <c r="H15" s="12"/>
      <c r="I15" s="12"/>
      <c r="J15" s="12"/>
      <c r="K15" s="12"/>
      <c r="L15" s="12"/>
    </row>
    <row r="16" spans="1:12" customFormat="1" ht="14.1" customHeight="1" thickTop="1" x14ac:dyDescent="0.2">
      <c r="A16" s="16"/>
      <c r="B16" s="3"/>
      <c r="C16" s="3"/>
      <c r="D16" s="3"/>
      <c r="E16" s="27"/>
      <c r="F16" s="12"/>
      <c r="G16" s="12"/>
      <c r="H16" s="12"/>
      <c r="I16" s="12"/>
      <c r="J16" s="12"/>
      <c r="K16" s="12"/>
      <c r="L16" s="12"/>
    </row>
    <row r="17" spans="1:18" s="10" customFormat="1" ht="14.1" customHeight="1" x14ac:dyDescent="0.25">
      <c r="B17" s="48"/>
      <c r="C17" s="48"/>
      <c r="D17" s="48"/>
      <c r="E17" s="18"/>
      <c r="F17" s="56" t="s">
        <v>3</v>
      </c>
      <c r="G17" s="108">
        <f ca="1">TODAY()</f>
        <v>45484</v>
      </c>
      <c r="H17" s="108"/>
      <c r="I17" s="109" t="s">
        <v>259</v>
      </c>
      <c r="J17" s="109"/>
      <c r="K17" s="109"/>
      <c r="L17" s="110">
        <v>0</v>
      </c>
    </row>
    <row r="18" spans="1:18" s="10" customFormat="1" ht="15.75" customHeight="1" x14ac:dyDescent="0.25">
      <c r="B18" s="48"/>
      <c r="C18" s="48"/>
      <c r="D18" s="48"/>
      <c r="E18" s="22"/>
      <c r="F18" s="56" t="s">
        <v>4</v>
      </c>
      <c r="G18" s="112"/>
      <c r="H18" s="112"/>
      <c r="I18" s="109"/>
      <c r="J18" s="109"/>
      <c r="K18" s="109"/>
      <c r="L18" s="111"/>
    </row>
    <row r="19" spans="1:18" ht="14.25" customHeight="1" x14ac:dyDescent="0.2">
      <c r="A19" s="2"/>
    </row>
    <row r="20" spans="1:18" s="1" customFormat="1" ht="30" customHeight="1" x14ac:dyDescent="0.2">
      <c r="A20" s="20" t="s">
        <v>0</v>
      </c>
      <c r="B20" s="20" t="s">
        <v>5</v>
      </c>
      <c r="C20" s="115" t="s">
        <v>6</v>
      </c>
      <c r="D20" s="116"/>
      <c r="E20" s="116"/>
      <c r="F20" s="116"/>
      <c r="G20" s="116"/>
      <c r="H20" s="116"/>
      <c r="I20" s="117"/>
      <c r="J20" s="19" t="s">
        <v>13</v>
      </c>
      <c r="K20" s="115" t="s">
        <v>41</v>
      </c>
      <c r="L20" s="117"/>
    </row>
    <row r="21" spans="1:18" s="1" customFormat="1" ht="21" x14ac:dyDescent="0.35">
      <c r="A21" s="62">
        <v>1</v>
      </c>
      <c r="B21" s="62">
        <v>1</v>
      </c>
      <c r="C21" s="78" t="s">
        <v>136</v>
      </c>
      <c r="D21" s="21"/>
      <c r="E21" s="21"/>
      <c r="F21" s="21"/>
      <c r="G21" s="21"/>
      <c r="H21" s="21"/>
      <c r="I21" s="28"/>
      <c r="J21" s="72">
        <f>N22-(N22*N21)</f>
        <v>781</v>
      </c>
      <c r="K21" s="118">
        <f>J21*B21</f>
        <v>781</v>
      </c>
      <c r="L21" s="119"/>
      <c r="N21" s="42">
        <v>0</v>
      </c>
      <c r="O21" s="40" t="s">
        <v>262</v>
      </c>
      <c r="P21" s="40"/>
      <c r="Q21" s="41"/>
    </row>
    <row r="22" spans="1:18" s="1" customFormat="1" ht="12.75" customHeight="1" x14ac:dyDescent="0.25">
      <c r="A22" s="62"/>
      <c r="B22" s="62"/>
      <c r="C22" s="29" t="s">
        <v>121</v>
      </c>
      <c r="D22" s="22"/>
      <c r="E22" s="22"/>
      <c r="F22" s="22"/>
      <c r="G22" s="23"/>
      <c r="H22" s="23"/>
      <c r="I22" s="30"/>
      <c r="J22" s="45"/>
      <c r="K22" s="113"/>
      <c r="L22" s="114"/>
      <c r="N22" s="43">
        <v>781</v>
      </c>
      <c r="O22" s="40" t="s">
        <v>18</v>
      </c>
    </row>
    <row r="23" spans="1:18" s="1" customFormat="1" ht="12.75" customHeight="1" x14ac:dyDescent="0.25">
      <c r="A23" s="62"/>
      <c r="B23" s="62"/>
      <c r="C23" s="31"/>
      <c r="D23" s="24"/>
      <c r="E23" s="24"/>
      <c r="F23" s="24"/>
      <c r="G23" s="25"/>
      <c r="H23" s="25"/>
      <c r="I23" s="30"/>
      <c r="J23" s="45"/>
      <c r="K23" s="113"/>
      <c r="L23" s="114"/>
      <c r="Q23" s="40"/>
    </row>
    <row r="24" spans="1:18" s="1" customFormat="1" ht="12.75" customHeight="1" x14ac:dyDescent="0.25">
      <c r="A24" s="62"/>
      <c r="B24" s="62"/>
      <c r="C24" s="60" t="s">
        <v>132</v>
      </c>
      <c r="D24" s="24"/>
      <c r="E24" s="24"/>
      <c r="F24" s="24"/>
      <c r="G24" s="25"/>
      <c r="H24" s="25"/>
      <c r="I24" s="30"/>
      <c r="J24" s="45"/>
      <c r="K24" s="113"/>
      <c r="L24" s="114"/>
    </row>
    <row r="25" spans="1:18" s="1" customFormat="1" ht="12.75" customHeight="1" x14ac:dyDescent="0.25">
      <c r="A25" s="62"/>
      <c r="B25" s="62"/>
      <c r="C25" s="71" t="s">
        <v>50</v>
      </c>
      <c r="D25" s="24"/>
      <c r="E25" s="24"/>
      <c r="F25" s="24"/>
      <c r="G25" s="23"/>
      <c r="H25" s="23"/>
      <c r="I25" s="30"/>
      <c r="J25" s="45"/>
      <c r="K25" s="113"/>
      <c r="L25" s="114"/>
    </row>
    <row r="26" spans="1:18" s="1" customFormat="1" ht="12.75" customHeight="1" x14ac:dyDescent="0.25">
      <c r="A26" s="62"/>
      <c r="B26" s="62"/>
      <c r="C26" s="60" t="s">
        <v>137</v>
      </c>
      <c r="D26" s="24"/>
      <c r="E26" s="24"/>
      <c r="F26" s="24"/>
      <c r="G26" s="23"/>
      <c r="H26" s="23"/>
      <c r="I26" s="30"/>
      <c r="J26" s="45"/>
      <c r="K26" s="113"/>
      <c r="L26" s="114"/>
    </row>
    <row r="27" spans="1:18" s="1" customFormat="1" ht="12.75" customHeight="1" x14ac:dyDescent="0.25">
      <c r="A27" s="62"/>
      <c r="B27" s="62"/>
      <c r="C27" s="60" t="s">
        <v>122</v>
      </c>
      <c r="D27" s="24"/>
      <c r="E27" s="24"/>
      <c r="F27" s="24"/>
      <c r="G27" s="23"/>
      <c r="H27" s="23"/>
      <c r="I27" s="30"/>
      <c r="J27" s="45"/>
      <c r="K27" s="113"/>
      <c r="L27" s="114"/>
    </row>
    <row r="28" spans="1:18" s="1" customFormat="1" ht="12.75" customHeight="1" x14ac:dyDescent="0.25">
      <c r="A28" s="62"/>
      <c r="B28" s="62"/>
      <c r="C28" s="71" t="s">
        <v>53</v>
      </c>
      <c r="D28" s="24"/>
      <c r="E28" s="24"/>
      <c r="F28" s="24"/>
      <c r="G28" s="23"/>
      <c r="H28" s="23"/>
      <c r="I28" s="30"/>
      <c r="J28" s="45"/>
      <c r="K28" s="113"/>
      <c r="L28" s="114"/>
    </row>
    <row r="29" spans="1:18" s="1" customFormat="1" ht="12.75" customHeight="1" x14ac:dyDescent="0.25">
      <c r="A29" s="62"/>
      <c r="B29" s="62"/>
      <c r="C29" s="60" t="s">
        <v>54</v>
      </c>
      <c r="D29" s="24"/>
      <c r="E29" s="24"/>
      <c r="F29" s="24"/>
      <c r="G29" s="23"/>
      <c r="H29" s="23"/>
      <c r="I29" s="30"/>
      <c r="J29" s="45"/>
      <c r="K29" s="113"/>
      <c r="L29" s="114"/>
    </row>
    <row r="30" spans="1:18" s="1" customFormat="1" ht="12.75" customHeight="1" x14ac:dyDescent="0.25">
      <c r="A30" s="62"/>
      <c r="B30" s="62"/>
      <c r="C30" s="71" t="s">
        <v>134</v>
      </c>
      <c r="D30" s="24"/>
      <c r="E30" s="24"/>
      <c r="F30" s="24"/>
      <c r="G30" s="23"/>
      <c r="H30" s="23"/>
      <c r="I30" s="30"/>
      <c r="J30" s="45"/>
      <c r="K30" s="113"/>
      <c r="L30" s="114"/>
      <c r="N30"/>
      <c r="R30"/>
    </row>
    <row r="31" spans="1:18" s="1" customFormat="1" ht="12.75" customHeight="1" x14ac:dyDescent="0.25">
      <c r="A31" s="62"/>
      <c r="B31" s="62"/>
      <c r="C31" s="60" t="s">
        <v>56</v>
      </c>
      <c r="D31" s="24"/>
      <c r="E31" s="24"/>
      <c r="F31" s="24"/>
      <c r="G31" s="23"/>
      <c r="H31" s="23"/>
      <c r="I31" s="30"/>
      <c r="J31" s="45"/>
      <c r="K31" s="113"/>
      <c r="L31" s="114"/>
      <c r="N31"/>
    </row>
    <row r="32" spans="1:18" s="1" customFormat="1" ht="12.75" customHeight="1" x14ac:dyDescent="0.25">
      <c r="A32" s="62"/>
      <c r="B32" s="62"/>
      <c r="C32" s="71" t="s">
        <v>57</v>
      </c>
      <c r="D32" s="24"/>
      <c r="E32" s="24"/>
      <c r="F32" s="24"/>
      <c r="G32" s="23"/>
      <c r="H32" s="23"/>
      <c r="I32" s="30"/>
      <c r="J32" s="45"/>
      <c r="K32" s="113"/>
      <c r="L32" s="114"/>
      <c r="N32"/>
    </row>
    <row r="33" spans="1:16" s="1" customFormat="1" ht="12.75" customHeight="1" x14ac:dyDescent="0.25">
      <c r="A33" s="62"/>
      <c r="B33" s="62"/>
      <c r="C33" s="71" t="s">
        <v>58</v>
      </c>
      <c r="D33" s="24"/>
      <c r="E33" s="24"/>
      <c r="F33" s="24"/>
      <c r="G33" s="23"/>
      <c r="H33" s="23"/>
      <c r="I33" s="30"/>
      <c r="J33" s="45"/>
      <c r="K33" s="113"/>
      <c r="L33" s="114"/>
      <c r="O33"/>
    </row>
    <row r="34" spans="1:16" s="1" customFormat="1" ht="12.75" customHeight="1" x14ac:dyDescent="0.25">
      <c r="A34" s="62"/>
      <c r="B34" s="62"/>
      <c r="C34" s="71" t="s">
        <v>111</v>
      </c>
      <c r="D34" s="24"/>
      <c r="E34" s="24"/>
      <c r="F34" s="24"/>
      <c r="G34" s="23"/>
      <c r="H34" s="23"/>
      <c r="I34" s="30"/>
      <c r="J34" s="45"/>
      <c r="K34" s="113"/>
      <c r="L34" s="114"/>
      <c r="O34"/>
    </row>
    <row r="35" spans="1:16" s="1" customFormat="1" ht="12.75" customHeight="1" x14ac:dyDescent="0.25">
      <c r="A35" s="62"/>
      <c r="B35" s="62"/>
      <c r="C35" s="71" t="s">
        <v>60</v>
      </c>
      <c r="D35" s="24"/>
      <c r="E35" s="24"/>
      <c r="F35" s="24"/>
      <c r="G35" s="23"/>
      <c r="H35" s="23"/>
      <c r="I35"/>
      <c r="J35" s="45"/>
      <c r="K35" s="113"/>
      <c r="L35" s="114"/>
      <c r="N35"/>
      <c r="O35"/>
    </row>
    <row r="36" spans="1:16" s="1" customFormat="1" ht="12.75" customHeight="1" x14ac:dyDescent="0.25">
      <c r="A36" s="62"/>
      <c r="B36" s="62"/>
      <c r="C36" s="58" t="s">
        <v>124</v>
      </c>
      <c r="D36" s="24"/>
      <c r="E36" s="24"/>
      <c r="F36" s="24"/>
      <c r="G36" s="23"/>
      <c r="H36" s="23"/>
      <c r="I36" s="30"/>
      <c r="J36" s="45"/>
      <c r="K36" s="113"/>
      <c r="L36" s="114"/>
      <c r="N36"/>
      <c r="P36"/>
    </row>
    <row r="37" spans="1:16" s="1" customFormat="1" ht="12.75" customHeight="1" x14ac:dyDescent="0.25">
      <c r="A37" s="62"/>
      <c r="B37" s="62"/>
      <c r="C37" s="73" t="s">
        <v>125</v>
      </c>
      <c r="D37" s="24"/>
      <c r="E37" s="24"/>
      <c r="F37" s="24"/>
      <c r="G37" s="23"/>
      <c r="H37" s="23"/>
      <c r="I37" s="30"/>
      <c r="J37" s="45"/>
      <c r="K37" s="113"/>
      <c r="L37" s="114"/>
    </row>
    <row r="38" spans="1:16" s="1" customFormat="1" ht="12.75" customHeight="1" x14ac:dyDescent="0.25">
      <c r="A38" s="62"/>
      <c r="B38" s="62"/>
      <c r="C38" s="73" t="s">
        <v>138</v>
      </c>
      <c r="D38" s="24"/>
      <c r="E38" s="24"/>
      <c r="F38" s="24"/>
      <c r="G38" s="23"/>
      <c r="H38" s="23"/>
      <c r="I38" s="30"/>
      <c r="J38" s="45"/>
      <c r="K38" s="113"/>
      <c r="L38" s="114"/>
    </row>
    <row r="39" spans="1:16" s="1" customFormat="1" ht="12.75" customHeight="1" x14ac:dyDescent="0.25">
      <c r="A39" s="62"/>
      <c r="B39" s="62"/>
      <c r="C39" s="60" t="s">
        <v>62</v>
      </c>
      <c r="D39" s="24"/>
      <c r="E39" s="24"/>
      <c r="F39" s="24"/>
      <c r="G39" s="23"/>
      <c r="H39" s="23"/>
      <c r="I39" s="30"/>
      <c r="J39" s="45"/>
      <c r="K39" s="113"/>
      <c r="L39" s="114"/>
    </row>
    <row r="40" spans="1:16" s="1" customFormat="1" ht="12.75" customHeight="1" x14ac:dyDescent="0.25">
      <c r="A40" s="62"/>
      <c r="B40" s="62"/>
      <c r="C40" s="71" t="s">
        <v>139</v>
      </c>
      <c r="D40" s="24"/>
      <c r="E40" s="24"/>
      <c r="F40" s="24"/>
      <c r="G40" s="23"/>
      <c r="H40" s="23"/>
      <c r="I40" s="30"/>
      <c r="J40" s="45"/>
      <c r="K40" s="113"/>
      <c r="L40" s="114"/>
    </row>
    <row r="41" spans="1:16" s="1" customFormat="1" ht="12.75" customHeight="1" x14ac:dyDescent="0.25">
      <c r="A41" s="62"/>
      <c r="B41" s="62"/>
      <c r="C41" s="60" t="s">
        <v>140</v>
      </c>
      <c r="D41" s="24"/>
      <c r="E41" s="24"/>
      <c r="F41" s="24"/>
      <c r="G41" s="23"/>
      <c r="H41" s="23"/>
      <c r="I41" s="30"/>
      <c r="J41" s="45"/>
      <c r="K41" s="80"/>
      <c r="L41" s="81"/>
    </row>
    <row r="42" spans="1:16" s="1" customFormat="1" ht="12.75" customHeight="1" x14ac:dyDescent="0.25">
      <c r="A42" s="62"/>
      <c r="B42" s="62"/>
      <c r="C42" s="60" t="s">
        <v>135</v>
      </c>
      <c r="D42" s="24"/>
      <c r="E42" s="24"/>
      <c r="F42" s="24"/>
      <c r="G42" s="23"/>
      <c r="H42" s="23"/>
      <c r="I42" s="30"/>
      <c r="J42" s="45"/>
      <c r="K42" s="80"/>
      <c r="L42" s="81"/>
    </row>
    <row r="43" spans="1:16" s="1" customFormat="1" ht="12.75" customHeight="1" x14ac:dyDescent="0.25">
      <c r="A43" s="62"/>
      <c r="B43" s="62"/>
      <c r="C43" s="60" t="s">
        <v>141</v>
      </c>
      <c r="D43" s="24"/>
      <c r="E43" s="24"/>
      <c r="F43" s="24"/>
      <c r="G43" s="23"/>
      <c r="H43" s="23"/>
      <c r="I43" s="30"/>
      <c r="J43" s="45"/>
      <c r="K43" s="80"/>
      <c r="L43" s="81"/>
    </row>
    <row r="44" spans="1:16" s="1" customFormat="1" ht="12.75" customHeight="1" x14ac:dyDescent="0.25">
      <c r="A44" s="62"/>
      <c r="B44" s="62"/>
      <c r="C44" s="60" t="s">
        <v>69</v>
      </c>
      <c r="D44" s="24"/>
      <c r="E44" s="24"/>
      <c r="F44" s="24"/>
      <c r="G44" s="23"/>
      <c r="H44" s="23"/>
      <c r="I44" s="30"/>
      <c r="J44" s="45"/>
      <c r="K44" s="80"/>
      <c r="L44" s="81"/>
    </row>
    <row r="45" spans="1:16" s="1" customFormat="1" ht="12.75" customHeight="1" x14ac:dyDescent="0.25">
      <c r="A45" s="62"/>
      <c r="B45" s="62"/>
      <c r="C45" s="60" t="s">
        <v>70</v>
      </c>
      <c r="D45" s="24"/>
      <c r="E45" s="24"/>
      <c r="F45" s="24"/>
      <c r="G45" s="23"/>
      <c r="H45" s="23"/>
      <c r="I45" s="30"/>
      <c r="J45" s="45"/>
      <c r="K45" s="80"/>
      <c r="L45" s="81"/>
    </row>
    <row r="46" spans="1:16" s="1" customFormat="1" ht="12.75" customHeight="1" x14ac:dyDescent="0.25">
      <c r="A46" s="62"/>
      <c r="B46" s="62"/>
      <c r="C46" s="60" t="s">
        <v>71</v>
      </c>
      <c r="D46" s="24"/>
      <c r="E46" s="24"/>
      <c r="F46" s="24"/>
      <c r="G46" s="23"/>
      <c r="H46" s="23"/>
      <c r="I46" s="30"/>
      <c r="J46" s="45"/>
      <c r="K46" s="80"/>
      <c r="L46" s="81"/>
    </row>
    <row r="47" spans="1:16" s="1" customFormat="1" ht="12.75" customHeight="1" x14ac:dyDescent="0.25">
      <c r="A47" s="62"/>
      <c r="B47" s="62"/>
      <c r="C47" s="60" t="s">
        <v>72</v>
      </c>
      <c r="D47" s="24"/>
      <c r="E47" s="24"/>
      <c r="F47" s="24"/>
      <c r="G47" s="23"/>
      <c r="H47" s="23"/>
      <c r="I47" s="30"/>
      <c r="J47" s="45"/>
      <c r="K47" s="80"/>
      <c r="L47" s="81"/>
    </row>
    <row r="48" spans="1:16" s="1" customFormat="1" ht="12.75" customHeight="1" x14ac:dyDescent="0.25">
      <c r="A48" s="62"/>
      <c r="B48" s="62"/>
      <c r="C48" s="60" t="s">
        <v>73</v>
      </c>
      <c r="D48" s="24"/>
      <c r="E48" s="24"/>
      <c r="F48" s="24"/>
      <c r="G48" s="23"/>
      <c r="H48" s="23"/>
      <c r="I48" s="30"/>
      <c r="J48" s="45"/>
      <c r="K48" s="80"/>
      <c r="L48" s="81"/>
    </row>
    <row r="49" spans="1:12" s="1" customFormat="1" ht="12.75" customHeight="1" x14ac:dyDescent="0.25">
      <c r="A49" s="62"/>
      <c r="B49" s="62"/>
      <c r="C49" s="60" t="s">
        <v>74</v>
      </c>
      <c r="D49" s="24"/>
      <c r="E49" s="24"/>
      <c r="F49" s="24"/>
      <c r="G49" s="23"/>
      <c r="H49" s="23"/>
      <c r="I49" s="30"/>
      <c r="J49" s="45"/>
      <c r="K49" s="80"/>
      <c r="L49" s="81"/>
    </row>
    <row r="50" spans="1:12" s="1" customFormat="1" ht="12.75" customHeight="1" x14ac:dyDescent="0.25">
      <c r="A50" s="74"/>
      <c r="B50" s="62"/>
      <c r="C50" s="31"/>
      <c r="D50" s="24"/>
      <c r="E50" s="24"/>
      <c r="F50" s="24"/>
      <c r="G50" s="23"/>
      <c r="H50" s="23"/>
      <c r="I50" s="30"/>
      <c r="J50" s="45"/>
      <c r="K50" s="113"/>
      <c r="L50" s="114"/>
    </row>
    <row r="51" spans="1:12" s="1" customFormat="1" ht="12.75" customHeight="1" x14ac:dyDescent="0.25">
      <c r="B51" s="75"/>
      <c r="D51" s="24"/>
      <c r="E51" s="24"/>
      <c r="F51" s="24"/>
      <c r="G51" s="23"/>
      <c r="H51" s="23"/>
      <c r="I51" s="30"/>
      <c r="K51" s="83"/>
      <c r="L51" s="84"/>
    </row>
    <row r="52" spans="1:12" s="1" customFormat="1" ht="12.75" customHeight="1" x14ac:dyDescent="0.25">
      <c r="B52" s="75"/>
      <c r="C52" s="31"/>
      <c r="D52" s="24"/>
      <c r="E52" s="24"/>
      <c r="F52" s="24"/>
      <c r="G52" s="23"/>
      <c r="H52" s="23"/>
      <c r="I52" s="30"/>
      <c r="K52" s="80"/>
      <c r="L52" s="81"/>
    </row>
    <row r="53" spans="1:12" s="1" customFormat="1" ht="12.75" customHeight="1" x14ac:dyDescent="0.25">
      <c r="A53" s="74">
        <v>2</v>
      </c>
      <c r="B53" s="62">
        <v>1</v>
      </c>
      <c r="C53" s="64" t="s">
        <v>36</v>
      </c>
      <c r="D53" s="24"/>
      <c r="E53" s="24"/>
      <c r="F53" s="24"/>
      <c r="G53" s="23"/>
      <c r="H53" s="23"/>
      <c r="I53" s="30"/>
      <c r="J53" s="45">
        <v>0</v>
      </c>
      <c r="K53" s="118">
        <f>B53*J53</f>
        <v>0</v>
      </c>
      <c r="L53" s="119"/>
    </row>
    <row r="54" spans="1:12" s="1" customFormat="1" ht="12.75" customHeight="1" x14ac:dyDescent="0.25">
      <c r="A54" s="62"/>
      <c r="B54" s="62"/>
      <c r="D54" s="24"/>
      <c r="E54" s="24"/>
      <c r="F54" s="24"/>
      <c r="G54" s="23"/>
      <c r="H54" s="23"/>
      <c r="I54" s="30"/>
      <c r="J54" s="45"/>
      <c r="K54" s="118"/>
      <c r="L54" s="119"/>
    </row>
    <row r="55" spans="1:12" s="1" customFormat="1" ht="12.75" customHeight="1" x14ac:dyDescent="0.25">
      <c r="A55" s="62">
        <v>3</v>
      </c>
      <c r="B55" s="62">
        <v>6</v>
      </c>
      <c r="C55" s="64" t="s">
        <v>37</v>
      </c>
      <c r="D55" s="24"/>
      <c r="E55" s="24"/>
      <c r="F55" s="24"/>
      <c r="G55" s="23"/>
      <c r="H55" s="23"/>
      <c r="I55" s="30"/>
      <c r="J55" s="45">
        <v>0</v>
      </c>
      <c r="K55" s="118">
        <f>B55*J55</f>
        <v>0</v>
      </c>
      <c r="L55" s="119"/>
    </row>
    <row r="56" spans="1:12" s="1" customFormat="1" ht="12.75" customHeight="1" x14ac:dyDescent="0.25">
      <c r="A56" s="62"/>
      <c r="B56" s="62"/>
      <c r="C56" s="31" t="s">
        <v>38</v>
      </c>
      <c r="D56" s="24"/>
      <c r="E56" s="24"/>
      <c r="F56" s="24"/>
      <c r="G56" s="23"/>
      <c r="H56" s="23"/>
      <c r="I56" s="30"/>
      <c r="J56" s="45"/>
      <c r="K56" s="113"/>
      <c r="L56" s="114"/>
    </row>
    <row r="57" spans="1:12" s="1" customFormat="1" ht="12.75" customHeight="1" x14ac:dyDescent="0.25">
      <c r="A57" s="62"/>
      <c r="B57" s="62"/>
      <c r="C57" s="31" t="s">
        <v>39</v>
      </c>
      <c r="D57" s="24"/>
      <c r="E57" s="24"/>
      <c r="F57" s="24"/>
      <c r="G57" s="23"/>
      <c r="H57" s="23"/>
      <c r="I57" s="30"/>
      <c r="J57" s="45"/>
      <c r="K57" s="113"/>
      <c r="L57" s="114"/>
    </row>
    <row r="58" spans="1:12" s="1" customFormat="1" ht="12.75" customHeight="1" x14ac:dyDescent="0.25">
      <c r="A58" s="62"/>
      <c r="B58" s="62"/>
      <c r="C58" s="32"/>
      <c r="D58" s="26"/>
      <c r="E58" s="26"/>
      <c r="F58" s="26"/>
      <c r="G58" s="26"/>
      <c r="H58" s="23"/>
      <c r="I58" s="30"/>
      <c r="J58" s="45"/>
      <c r="K58" s="113"/>
      <c r="L58" s="114"/>
    </row>
    <row r="59" spans="1:12" s="1" customFormat="1" ht="12.75" customHeight="1" x14ac:dyDescent="0.25">
      <c r="A59" s="62"/>
      <c r="B59" s="62"/>
      <c r="C59" s="32"/>
      <c r="D59" s="26"/>
      <c r="E59" s="26"/>
      <c r="F59" s="26"/>
      <c r="G59" s="26"/>
      <c r="H59" s="23"/>
      <c r="I59" s="30"/>
      <c r="J59" s="45"/>
      <c r="K59" s="113"/>
      <c r="L59" s="114"/>
    </row>
    <row r="60" spans="1:12" s="1" customFormat="1" ht="12.75" customHeight="1" x14ac:dyDescent="0.25">
      <c r="A60" s="62"/>
      <c r="B60" s="62"/>
      <c r="C60" s="32"/>
      <c r="D60" s="26"/>
      <c r="E60" s="26"/>
      <c r="F60" s="26"/>
      <c r="G60" s="26"/>
      <c r="H60" s="23"/>
      <c r="I60" s="30"/>
      <c r="J60" s="45"/>
      <c r="K60" s="113"/>
      <c r="L60" s="114"/>
    </row>
    <row r="61" spans="1:12" s="1" customFormat="1" ht="12.75" customHeight="1" x14ac:dyDescent="0.25">
      <c r="A61" s="62"/>
      <c r="B61" s="62"/>
      <c r="C61" s="31"/>
      <c r="D61" s="25"/>
      <c r="E61" s="25"/>
      <c r="F61" s="25"/>
      <c r="G61" s="25"/>
      <c r="H61" s="25"/>
      <c r="I61" s="33"/>
      <c r="J61" s="45"/>
      <c r="K61" s="113"/>
      <c r="L61" s="114"/>
    </row>
    <row r="62" spans="1:12" s="1" customFormat="1" ht="12.75" customHeight="1" x14ac:dyDescent="0.3">
      <c r="A62" s="62"/>
      <c r="B62" s="62"/>
      <c r="C62" s="34"/>
      <c r="D62" s="17"/>
      <c r="E62" s="17"/>
      <c r="F62" s="17"/>
      <c r="G62" s="17"/>
      <c r="H62" s="17"/>
      <c r="I62" s="35"/>
      <c r="J62" s="45"/>
      <c r="K62" s="113"/>
      <c r="L62" s="114"/>
    </row>
    <row r="63" spans="1:12" s="1" customFormat="1" ht="12.75" customHeight="1" x14ac:dyDescent="0.25">
      <c r="A63" s="63"/>
      <c r="B63" s="63"/>
      <c r="C63" s="36"/>
      <c r="D63" s="37"/>
      <c r="E63" s="37"/>
      <c r="F63" s="37"/>
      <c r="G63" s="38"/>
      <c r="H63" s="38"/>
      <c r="I63" s="39"/>
      <c r="J63" s="44"/>
      <c r="K63" s="124"/>
      <c r="L63" s="125"/>
    </row>
    <row r="64" spans="1:12" ht="12.75" customHeight="1" x14ac:dyDescent="0.2">
      <c r="A64" s="120" t="s">
        <v>2</v>
      </c>
      <c r="B64" s="121"/>
      <c r="C64" s="121"/>
      <c r="D64" s="121"/>
      <c r="E64" s="121"/>
      <c r="F64" s="121"/>
      <c r="G64" s="121"/>
      <c r="H64" s="121"/>
      <c r="I64" s="121"/>
      <c r="J64" s="121"/>
      <c r="K64" s="122">
        <f>SUM(K21:K63)</f>
        <v>781</v>
      </c>
      <c r="L64" s="123"/>
    </row>
    <row r="65" spans="1:12" ht="12.75" customHeight="1" x14ac:dyDescent="0.2">
      <c r="A65" s="127" t="s">
        <v>9</v>
      </c>
      <c r="B65" s="128"/>
      <c r="C65" s="128"/>
      <c r="D65" s="128"/>
      <c r="E65" s="128"/>
      <c r="F65" s="128"/>
      <c r="G65" s="128"/>
      <c r="H65" s="128"/>
      <c r="I65" s="128"/>
      <c r="J65" s="128"/>
      <c r="K65" s="129">
        <f>+K64*0.12</f>
        <v>93.72</v>
      </c>
      <c r="L65" s="130"/>
    </row>
    <row r="66" spans="1:12" ht="12.75" customHeight="1" x14ac:dyDescent="0.2">
      <c r="A66" s="131" t="s">
        <v>1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3">
        <f>+K64+K65</f>
        <v>874.72</v>
      </c>
      <c r="L66" s="134"/>
    </row>
    <row r="67" spans="1:12" ht="12.75" customHeight="1" x14ac:dyDescent="0.2">
      <c r="A67" s="49"/>
      <c r="B67" s="50"/>
      <c r="C67" s="50"/>
      <c r="D67" s="50"/>
      <c r="E67" s="50"/>
      <c r="F67" s="50"/>
      <c r="G67" s="50"/>
      <c r="H67" s="50"/>
      <c r="I67" s="50"/>
      <c r="J67" s="50"/>
      <c r="K67" s="51"/>
      <c r="L67" s="52"/>
    </row>
    <row r="68" spans="1:12" ht="12.75" customHeight="1" x14ac:dyDescent="0.2">
      <c r="A68" s="135" t="s">
        <v>7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7"/>
    </row>
    <row r="69" spans="1:12" ht="22.5" customHeight="1" x14ac:dyDescent="0.2">
      <c r="A69" s="138" t="s">
        <v>8</v>
      </c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</row>
    <row r="70" spans="1:12" ht="12.95" customHeight="1" x14ac:dyDescent="0.2">
      <c r="A70" s="54" t="s">
        <v>19</v>
      </c>
      <c r="B70" s="24"/>
      <c r="C70" s="53" t="s">
        <v>20</v>
      </c>
      <c r="D70" s="24"/>
      <c r="E70" s="24"/>
      <c r="F70" s="24"/>
      <c r="G70" s="24"/>
      <c r="H70" s="24"/>
      <c r="I70" s="24"/>
      <c r="J70" s="24"/>
      <c r="K70" s="24"/>
      <c r="L70" s="24"/>
    </row>
    <row r="71" spans="1:12" ht="12.95" customHeight="1" x14ac:dyDescent="0.2">
      <c r="A71" s="55" t="s">
        <v>26</v>
      </c>
      <c r="B71" s="24"/>
      <c r="C71" s="24" t="s">
        <v>21</v>
      </c>
      <c r="D71" s="24"/>
      <c r="E71" s="24"/>
      <c r="F71" s="24"/>
      <c r="G71" s="24"/>
      <c r="H71" s="24"/>
      <c r="I71" s="24"/>
      <c r="J71" s="24"/>
      <c r="K71" s="24"/>
      <c r="L71" s="24"/>
    </row>
    <row r="72" spans="1:12" ht="12.95" customHeight="1" x14ac:dyDescent="0.2">
      <c r="A72" s="54" t="s">
        <v>22</v>
      </c>
      <c r="B72" s="24"/>
      <c r="C72" s="24" t="s">
        <v>47</v>
      </c>
      <c r="D72" s="24"/>
      <c r="E72" s="24"/>
      <c r="F72" s="24"/>
      <c r="G72" s="24"/>
      <c r="H72" s="24"/>
      <c r="I72" s="24"/>
      <c r="J72" s="24"/>
      <c r="K72" s="24"/>
      <c r="L72" s="24"/>
    </row>
    <row r="73" spans="1:12" ht="12.95" customHeight="1" x14ac:dyDescent="0.2">
      <c r="A73" s="54" t="s">
        <v>23</v>
      </c>
      <c r="B73" s="24"/>
      <c r="C73" s="24" t="s">
        <v>24</v>
      </c>
      <c r="D73" s="24"/>
      <c r="E73" s="24"/>
      <c r="F73" s="24"/>
      <c r="G73" s="24"/>
      <c r="H73" s="24"/>
      <c r="I73" s="24"/>
      <c r="J73" s="24"/>
      <c r="K73" s="24"/>
      <c r="L73" s="24"/>
    </row>
    <row r="74" spans="1:12" ht="12.95" customHeight="1" x14ac:dyDescent="0.2">
      <c r="A74" s="54" t="s">
        <v>25</v>
      </c>
      <c r="B74" s="24"/>
      <c r="C74" s="24" t="s">
        <v>48</v>
      </c>
      <c r="D74" s="24"/>
      <c r="E74" s="24"/>
      <c r="F74" s="24"/>
      <c r="G74" s="24"/>
      <c r="H74" s="24"/>
      <c r="I74" s="24"/>
      <c r="J74" s="24"/>
      <c r="K74" s="24"/>
      <c r="L74" s="24"/>
    </row>
    <row r="75" spans="1:12" ht="12.95" customHeight="1" x14ac:dyDescent="0.2">
      <c r="A75" s="54" t="s">
        <v>27</v>
      </c>
      <c r="B75" s="24"/>
      <c r="C75" s="24" t="s">
        <v>28</v>
      </c>
      <c r="D75" s="24"/>
      <c r="E75" s="24"/>
      <c r="F75" s="24"/>
      <c r="G75" s="24"/>
      <c r="H75" s="24"/>
      <c r="I75" s="24"/>
      <c r="J75" s="24"/>
      <c r="K75" s="24"/>
      <c r="L75" s="24"/>
    </row>
    <row r="76" spans="1:12" x14ac:dyDescent="0.2">
      <c r="A76" s="54" t="s">
        <v>29</v>
      </c>
      <c r="C76" s="24" t="s">
        <v>30</v>
      </c>
    </row>
    <row r="78" spans="1:12" ht="12.75" customHeight="1" x14ac:dyDescent="0.2"/>
    <row r="79" spans="1:12" ht="12.75" customHeight="1" x14ac:dyDescent="0.2"/>
    <row r="80" spans="1:12" ht="12.75" customHeight="1" x14ac:dyDescent="0.2">
      <c r="A80"/>
      <c r="B80"/>
      <c r="D80"/>
      <c r="E80"/>
      <c r="F80"/>
      <c r="G80"/>
      <c r="H80"/>
      <c r="I80"/>
      <c r="J80"/>
      <c r="K80"/>
      <c r="L80"/>
    </row>
    <row r="81" spans="1:12" ht="12.75" customHeight="1" x14ac:dyDescent="0.25">
      <c r="A81" s="101"/>
      <c r="B81" s="101"/>
      <c r="C81" s="101"/>
      <c r="D81" s="5"/>
      <c r="E81"/>
      <c r="F81"/>
      <c r="G81"/>
      <c r="H81"/>
      <c r="I81"/>
      <c r="J81"/>
      <c r="K81"/>
      <c r="L81"/>
    </row>
    <row r="82" spans="1:12" ht="12.75" customHeight="1" x14ac:dyDescent="0.25">
      <c r="A82" s="139"/>
      <c r="B82" s="139"/>
      <c r="C82" s="139"/>
      <c r="D82" s="6"/>
      <c r="E82"/>
      <c r="F82"/>
      <c r="G82"/>
      <c r="H82"/>
      <c r="I82"/>
      <c r="J82"/>
      <c r="K82"/>
      <c r="L82"/>
    </row>
    <row r="83" spans="1:12" ht="12.75" customHeight="1" x14ac:dyDescent="0.25">
      <c r="A83" s="140"/>
      <c r="B83" s="140"/>
      <c r="C83" s="140"/>
      <c r="D83" s="5"/>
      <c r="E83"/>
      <c r="F83"/>
      <c r="G83"/>
      <c r="H83"/>
      <c r="I83"/>
    </row>
    <row r="84" spans="1:12" ht="12.75" customHeight="1" x14ac:dyDescent="0.25">
      <c r="A84" s="24"/>
      <c r="B84" s="25"/>
      <c r="C84" s="25"/>
      <c r="D84" s="7"/>
      <c r="E84"/>
      <c r="F84"/>
      <c r="G84"/>
      <c r="H84"/>
      <c r="I84"/>
      <c r="J84"/>
      <c r="K84"/>
      <c r="L84"/>
    </row>
    <row r="85" spans="1:12" ht="12.75" customHeight="1" x14ac:dyDescent="0.25">
      <c r="A85" s="24"/>
      <c r="B85" s="25"/>
      <c r="C85" s="25"/>
      <c r="D85" s="7"/>
      <c r="E85"/>
      <c r="F85"/>
      <c r="G85"/>
      <c r="H85"/>
      <c r="I85"/>
      <c r="J85"/>
      <c r="K85"/>
      <c r="L85"/>
    </row>
    <row r="86" spans="1:12" ht="12.75" customHeight="1" x14ac:dyDescent="0.25">
      <c r="A86" s="57"/>
      <c r="B86" s="25"/>
      <c r="C86" s="25"/>
      <c r="D86" s="7"/>
      <c r="E86"/>
      <c r="F86"/>
      <c r="G86"/>
      <c r="H86"/>
      <c r="I86"/>
      <c r="J86"/>
      <c r="K86"/>
      <c r="L86"/>
    </row>
    <row r="87" spans="1:12" ht="12.75" customHeight="1" x14ac:dyDescent="0.2">
      <c r="A87" s="57"/>
      <c r="B87" s="25"/>
      <c r="C87" s="25"/>
      <c r="D87"/>
      <c r="E87"/>
      <c r="F87"/>
      <c r="G87"/>
      <c r="H87"/>
      <c r="I87"/>
      <c r="J87"/>
      <c r="K87"/>
      <c r="L87"/>
    </row>
    <row r="88" spans="1:12" ht="12.75" customHeight="1" x14ac:dyDescent="0.2">
      <c r="A88" s="8"/>
      <c r="B88"/>
      <c r="C88"/>
      <c r="D88"/>
      <c r="E88"/>
      <c r="F88"/>
      <c r="G88"/>
      <c r="H88"/>
      <c r="I88"/>
      <c r="J88" s="141" t="s">
        <v>40</v>
      </c>
      <c r="K88" s="141"/>
      <c r="L88" s="141"/>
    </row>
    <row r="89" spans="1:12" ht="12.75" customHeight="1" x14ac:dyDescent="0.2">
      <c r="A89" s="8"/>
      <c r="B89"/>
      <c r="C89"/>
      <c r="D89"/>
      <c r="E89"/>
      <c r="F89"/>
      <c r="G89"/>
      <c r="H89"/>
      <c r="I89"/>
      <c r="J89"/>
      <c r="K89"/>
      <c r="L89"/>
    </row>
    <row r="90" spans="1:12" ht="12.75" customHeight="1" x14ac:dyDescent="0.2">
      <c r="A90" s="8"/>
      <c r="B90"/>
      <c r="C90"/>
      <c r="D90"/>
      <c r="E90"/>
      <c r="F90"/>
      <c r="G90"/>
      <c r="H90"/>
      <c r="I90"/>
      <c r="J90"/>
      <c r="K90"/>
      <c r="L90"/>
    </row>
    <row r="91" spans="1:12" ht="12.75" customHeight="1" x14ac:dyDescent="0.2">
      <c r="A91" s="8"/>
      <c r="B91"/>
      <c r="C91"/>
      <c r="D91"/>
      <c r="E91"/>
      <c r="F91"/>
      <c r="G91"/>
      <c r="H91"/>
      <c r="I91"/>
      <c r="J91"/>
      <c r="K91"/>
      <c r="L91"/>
    </row>
    <row r="92" spans="1:12" ht="12.75" customHeight="1" x14ac:dyDescent="0.2">
      <c r="A92" s="9"/>
      <c r="B92"/>
      <c r="C92"/>
      <c r="D92"/>
      <c r="E92"/>
      <c r="F92"/>
      <c r="G92"/>
      <c r="H92"/>
      <c r="I92"/>
      <c r="J92"/>
      <c r="K92"/>
      <c r="L92"/>
    </row>
    <row r="93" spans="1:12" ht="12.75" customHeigh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</row>
    <row r="94" spans="1:12" ht="12.75" customHeigh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</row>
    <row r="95" spans="1:12" ht="12.75" customHeight="1" x14ac:dyDescent="0.2"/>
    <row r="96" spans="1:12" ht="12.75" customHeight="1" x14ac:dyDescent="0.2"/>
    <row r="100" spans="1:1" ht="13.5" thickBot="1" x14ac:dyDescent="0.25"/>
    <row r="101" spans="1:1" x14ac:dyDescent="0.2">
      <c r="A101" s="4"/>
    </row>
    <row r="105" spans="1:1" ht="12.75" customHeight="1" x14ac:dyDescent="0.2"/>
  </sheetData>
  <mergeCells count="63">
    <mergeCell ref="A94:L94"/>
    <mergeCell ref="A65:J65"/>
    <mergeCell ref="K65:L65"/>
    <mergeCell ref="A66:J66"/>
    <mergeCell ref="K66:L66"/>
    <mergeCell ref="A68:L68"/>
    <mergeCell ref="A69:L69"/>
    <mergeCell ref="A81:C81"/>
    <mergeCell ref="A82:C82"/>
    <mergeCell ref="A83:C83"/>
    <mergeCell ref="J88:L88"/>
    <mergeCell ref="A93:L93"/>
    <mergeCell ref="K60:L60"/>
    <mergeCell ref="K61:L61"/>
    <mergeCell ref="K62:L62"/>
    <mergeCell ref="K63:L63"/>
    <mergeCell ref="A64:J64"/>
    <mergeCell ref="K64:L64"/>
    <mergeCell ref="K59:L59"/>
    <mergeCell ref="K37:L37"/>
    <mergeCell ref="K38:L38"/>
    <mergeCell ref="K39:L39"/>
    <mergeCell ref="K40:L40"/>
    <mergeCell ref="K50:L50"/>
    <mergeCell ref="K53:L53"/>
    <mergeCell ref="K54:L54"/>
    <mergeCell ref="K55:L55"/>
    <mergeCell ref="K56:L56"/>
    <mergeCell ref="K57:L57"/>
    <mergeCell ref="K58:L58"/>
    <mergeCell ref="K36:L36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24:L24"/>
    <mergeCell ref="B13:D13"/>
    <mergeCell ref="G13:L13"/>
    <mergeCell ref="B14:D14"/>
    <mergeCell ref="G14:L14"/>
    <mergeCell ref="G17:H17"/>
    <mergeCell ref="I17:K18"/>
    <mergeCell ref="L17:L18"/>
    <mergeCell ref="G18:H18"/>
    <mergeCell ref="C20:I20"/>
    <mergeCell ref="K20:L20"/>
    <mergeCell ref="K21:L21"/>
    <mergeCell ref="K22:L22"/>
    <mergeCell ref="K23:L23"/>
    <mergeCell ref="F6:L7"/>
    <mergeCell ref="F8:L8"/>
    <mergeCell ref="A10:C10"/>
    <mergeCell ref="G10:L10"/>
    <mergeCell ref="A11:D12"/>
    <mergeCell ref="G11:L11"/>
    <mergeCell ref="G12:L12"/>
  </mergeCells>
  <pageMargins left="0.78740157480314965" right="0.23622047244094491" top="0.98425196850393704" bottom="0.74803149606299213" header="0.31496062992125984" footer="0.31496062992125984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23</vt:i4>
      </vt:variant>
    </vt:vector>
  </HeadingPairs>
  <TitlesOfParts>
    <vt:vector size="47" baseType="lpstr">
      <vt:lpstr>FIRMAS EJECUTIVOS</vt:lpstr>
      <vt:lpstr>CANON P-208II</vt:lpstr>
      <vt:lpstr>CANON P-215II</vt:lpstr>
      <vt:lpstr>CANON ScanFront 400</vt:lpstr>
      <vt:lpstr>CANON DR-F120</vt:lpstr>
      <vt:lpstr>CANON DR-C225W II</vt:lpstr>
      <vt:lpstr>CANON DR-S150</vt:lpstr>
      <vt:lpstr>CANON DR-C230</vt:lpstr>
      <vt:lpstr>CANON DR-C240</vt:lpstr>
      <vt:lpstr>CANON DR-M140</vt:lpstr>
      <vt:lpstr>CANON DR-M160II</vt:lpstr>
      <vt:lpstr>CANON DR-M1060</vt:lpstr>
      <vt:lpstr>CANON DR-M260</vt:lpstr>
      <vt:lpstr>CANON DR-6010C</vt:lpstr>
      <vt:lpstr>CANON DR-6030C</vt:lpstr>
      <vt:lpstr>CANON DR-G2090</vt:lpstr>
      <vt:lpstr>CANON DR-G2110</vt:lpstr>
      <vt:lpstr>CANON DR-G2140</vt:lpstr>
      <vt:lpstr>CANON DR-X10C</vt:lpstr>
      <vt:lpstr>CANON CR-L1</vt:lpstr>
      <vt:lpstr>CANON CR-120</vt:lpstr>
      <vt:lpstr>CANON CR-150</vt:lpstr>
      <vt:lpstr>CANON CR-190i II</vt:lpstr>
      <vt:lpstr>CANONScan LIDE 300</vt:lpstr>
      <vt:lpstr>'CANON CR-120'!Print_Area</vt:lpstr>
      <vt:lpstr>'CANON CR-150'!Print_Area</vt:lpstr>
      <vt:lpstr>'CANON CR-190i II'!Print_Area</vt:lpstr>
      <vt:lpstr>'CANON CR-L1'!Print_Area</vt:lpstr>
      <vt:lpstr>'CANON DR-6010C'!Print_Area</vt:lpstr>
      <vt:lpstr>'CANON DR-6030C'!Print_Area</vt:lpstr>
      <vt:lpstr>'CANON DR-C225W II'!Print_Area</vt:lpstr>
      <vt:lpstr>'CANON DR-C230'!Print_Area</vt:lpstr>
      <vt:lpstr>'CANON DR-C240'!Print_Area</vt:lpstr>
      <vt:lpstr>'CANON DR-F120'!Print_Area</vt:lpstr>
      <vt:lpstr>'CANON DR-G2090'!Print_Area</vt:lpstr>
      <vt:lpstr>'CANON DR-G2110'!Print_Area</vt:lpstr>
      <vt:lpstr>'CANON DR-G2140'!Print_Area</vt:lpstr>
      <vt:lpstr>'CANON DR-M1060'!Print_Area</vt:lpstr>
      <vt:lpstr>'CANON DR-M140'!Print_Area</vt:lpstr>
      <vt:lpstr>'CANON DR-M160II'!Print_Area</vt:lpstr>
      <vt:lpstr>'CANON DR-M260'!Print_Area</vt:lpstr>
      <vt:lpstr>'CANON DR-S150'!Print_Area</vt:lpstr>
      <vt:lpstr>'CANON DR-X10C'!Print_Area</vt:lpstr>
      <vt:lpstr>'CANON P-208II'!Print_Area</vt:lpstr>
      <vt:lpstr>'CANON P-215II'!Print_Area</vt:lpstr>
      <vt:lpstr>'CANON ScanFront 400'!Print_Area</vt:lpstr>
      <vt:lpstr>'CANONScan LIDE 300'!Print_Area</vt:lpstr>
    </vt:vector>
  </TitlesOfParts>
  <Company>DATAPRO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DATAPRO S.A</dc:creator>
  <cp:lastModifiedBy>Jaime Cueva</cp:lastModifiedBy>
  <cp:lastPrinted>2024-07-11T21:42:35Z</cp:lastPrinted>
  <dcterms:created xsi:type="dcterms:W3CDTF">1999-09-23T20:59:08Z</dcterms:created>
  <dcterms:modified xsi:type="dcterms:W3CDTF">2024-07-11T21:43:00Z</dcterms:modified>
</cp:coreProperties>
</file>